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Seguimiento\OneDrive\Escritorio\"/>
    </mc:Choice>
  </mc:AlternateContent>
  <xr:revisionPtr revIDLastSave="0" documentId="8_{5F498B05-04DD-4812-8EA9-C3ADAB4D2879}" xr6:coauthVersionLast="47" xr6:coauthVersionMax="47" xr10:uidLastSave="{00000000-0000-0000-0000-000000000000}"/>
  <bookViews>
    <workbookView xWindow="14145" yWindow="0" windowWidth="14760" windowHeight="14805" tabRatio="502" firstSheet="10" activeTab="12" xr2:uid="{7E465644-550B-4675-A3DD-C9D4AC922BF2}"/>
  </bookViews>
  <sheets>
    <sheet name="RNV2023" sheetId="1" r:id="rId1"/>
    <sheet name="DATA 2023" sheetId="2" state="hidden" r:id="rId2"/>
    <sheet name="RNV 01 2024" sheetId="3" r:id="rId3"/>
    <sheet name="DATA 01 2024" sheetId="4" state="hidden" r:id="rId4"/>
    <sheet name="RNV 02 2024" sheetId="5" r:id="rId5"/>
    <sheet name="DATA 02 2024" sheetId="13" state="hidden" r:id="rId6"/>
    <sheet name="RNV 01 2025" sheetId="7" r:id="rId7"/>
    <sheet name="DATA 01 2025" sheetId="11" state="hidden" r:id="rId8"/>
    <sheet name="RNV 02 2025" sheetId="8" r:id="rId9"/>
    <sheet name="DATA 02 2025" sheetId="14" state="hidden" r:id="rId10"/>
    <sheet name="RNV 03 2025" sheetId="10" r:id="rId11"/>
    <sheet name="DATA 03 2025" sheetId="15" state="hidden" r:id="rId12"/>
    <sheet name="RNV 04 2025" sheetId="9" r:id="rId13"/>
    <sheet name="DATA 04 2025" sheetId="16" state="hidden" r:id="rId14"/>
  </sheets>
  <definedNames>
    <definedName name="_xlnm._FilterDatabase" localSheetId="3" hidden="1">'DATA 01 2024'!$F$1:$F$220</definedName>
    <definedName name="_xlnm._FilterDatabase" localSheetId="2" hidden="1">'RNV 01 2024'!$A$1:$M$205</definedName>
    <definedName name="_xlnm._FilterDatabase" localSheetId="6" hidden="1">'RNV 01 2025'!$A$1:$M$215</definedName>
    <definedName name="_xlnm._FilterDatabase" localSheetId="4" hidden="1">'RNV 02 2024'!$A$1:$M$114</definedName>
    <definedName name="_xlnm._FilterDatabase" localSheetId="8" hidden="1">'RNV 02 2025'!$A$1:$M$125</definedName>
    <definedName name="_xlnm._FilterDatabase" localSheetId="10" hidden="1">'RNV 03 2025'!$A$1:$M$126</definedName>
    <definedName name="_xlnm._FilterDatabase" localSheetId="12" hidden="1">'RNV 04 2025'!$A$1:$M$215</definedName>
    <definedName name="_xlnm._FilterDatabase" localSheetId="0" hidden="1">'RNV2023'!$A$1:$M$30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16" l="1"/>
  <c r="P4" i="14"/>
  <c r="O4" i="14" a="1"/>
  <c r="O4" i="14" s="1"/>
  <c r="M4" i="14"/>
  <c r="I4" i="14"/>
  <c r="I4" i="4"/>
  <c r="M4" i="10" l="1"/>
  <c r="M5" i="10"/>
  <c r="M8" i="10"/>
  <c r="M11" i="10"/>
  <c r="M13" i="10"/>
  <c r="M15" i="10"/>
  <c r="M16" i="10"/>
  <c r="M17" i="10"/>
  <c r="M18" i="10"/>
  <c r="M20" i="10"/>
  <c r="M24" i="10"/>
  <c r="M25" i="10"/>
  <c r="M26" i="10"/>
  <c r="M27" i="10"/>
  <c r="M29" i="10"/>
  <c r="M30" i="10"/>
  <c r="M32" i="10"/>
  <c r="M33" i="10"/>
  <c r="M34" i="10"/>
  <c r="M35" i="10"/>
  <c r="M36" i="10"/>
  <c r="M38" i="10"/>
  <c r="M39" i="10"/>
  <c r="M40" i="10"/>
  <c r="M41" i="10"/>
  <c r="M43" i="10"/>
  <c r="M44" i="10"/>
  <c r="M45" i="10"/>
  <c r="M46" i="10"/>
  <c r="M47" i="10"/>
  <c r="M48" i="10"/>
  <c r="M50" i="10"/>
  <c r="M52" i="10"/>
  <c r="M54" i="10"/>
  <c r="M55" i="10"/>
  <c r="M57" i="10"/>
  <c r="M58" i="10"/>
  <c r="M59" i="10"/>
  <c r="M60" i="10"/>
  <c r="M61" i="10"/>
  <c r="M62" i="10"/>
  <c r="M63" i="10"/>
  <c r="M64" i="10"/>
  <c r="M65" i="10"/>
  <c r="M68" i="10"/>
  <c r="M69" i="10"/>
  <c r="M70" i="10"/>
  <c r="M71" i="10"/>
  <c r="M72" i="10"/>
  <c r="M73" i="10"/>
  <c r="M75" i="10"/>
  <c r="M76" i="10"/>
  <c r="M77" i="10"/>
  <c r="M78" i="10"/>
  <c r="M79" i="10"/>
  <c r="M80" i="10"/>
  <c r="M81" i="10"/>
  <c r="M82" i="10"/>
  <c r="M83" i="10"/>
  <c r="M84" i="10"/>
  <c r="M86" i="10"/>
  <c r="M89" i="10"/>
  <c r="M90" i="10"/>
  <c r="M91" i="10"/>
  <c r="M92" i="10"/>
  <c r="M95" i="10"/>
  <c r="M96" i="10"/>
  <c r="M97" i="10"/>
  <c r="M98" i="10"/>
  <c r="M100" i="10"/>
  <c r="M101" i="10"/>
  <c r="M102" i="10"/>
  <c r="M104" i="10"/>
  <c r="M106" i="10"/>
  <c r="M107" i="10"/>
  <c r="M108" i="10"/>
  <c r="M109" i="10"/>
  <c r="M110" i="10"/>
  <c r="M111" i="10"/>
  <c r="M112" i="10"/>
  <c r="M114" i="10"/>
  <c r="M118" i="10"/>
  <c r="M120" i="10"/>
  <c r="M121" i="10"/>
  <c r="M122" i="10"/>
  <c r="M123" i="10"/>
  <c r="M124" i="10"/>
  <c r="M126" i="10"/>
  <c r="O4" i="16" a="1"/>
  <c r="O4" i="16" s="1"/>
  <c r="S4" i="16" s="1"/>
  <c r="N4" i="16"/>
  <c r="M4" i="16"/>
  <c r="V4" i="16" s="1"/>
  <c r="L4" i="16"/>
  <c r="U4" i="16" s="1"/>
  <c r="K4" i="16"/>
  <c r="T4" i="16" s="1"/>
  <c r="I4" i="16"/>
  <c r="A215" i="16"/>
  <c r="C215" i="16" s="1"/>
  <c r="M215" i="9" s="1"/>
  <c r="B215" i="16"/>
  <c r="D215" i="16"/>
  <c r="F215" i="16" s="1"/>
  <c r="E215" i="16"/>
  <c r="G215" i="16"/>
  <c r="A3" i="16"/>
  <c r="B3" i="16"/>
  <c r="D3" i="16"/>
  <c r="F3" i="16" s="1"/>
  <c r="E3" i="16"/>
  <c r="G3" i="16"/>
  <c r="A4" i="16"/>
  <c r="B4" i="16"/>
  <c r="D4" i="16"/>
  <c r="E4" i="16"/>
  <c r="F4" i="16" s="1"/>
  <c r="G4" i="16"/>
  <c r="A5" i="16"/>
  <c r="B5" i="16"/>
  <c r="D5" i="16"/>
  <c r="F5" i="16" s="1"/>
  <c r="E5" i="16"/>
  <c r="G5" i="16"/>
  <c r="A6" i="16"/>
  <c r="B6" i="16"/>
  <c r="D6" i="16"/>
  <c r="E6" i="16"/>
  <c r="G6" i="16"/>
  <c r="A7" i="16"/>
  <c r="C7" i="16" s="1"/>
  <c r="M7" i="9" s="1"/>
  <c r="B7" i="16"/>
  <c r="D7" i="16"/>
  <c r="F7" i="16" s="1"/>
  <c r="E7" i="16"/>
  <c r="G7" i="16"/>
  <c r="A8" i="16"/>
  <c r="B8" i="16"/>
  <c r="D8" i="16"/>
  <c r="E8" i="16"/>
  <c r="G8" i="16"/>
  <c r="A9" i="16"/>
  <c r="C9" i="16" s="1"/>
  <c r="B9" i="16"/>
  <c r="D9" i="16"/>
  <c r="F9" i="16" s="1"/>
  <c r="E9" i="16"/>
  <c r="G9" i="16"/>
  <c r="A10" i="16"/>
  <c r="C10" i="16" s="1"/>
  <c r="B10" i="16"/>
  <c r="D10" i="16"/>
  <c r="E10" i="16"/>
  <c r="G10" i="16"/>
  <c r="A11" i="16"/>
  <c r="B11" i="16"/>
  <c r="D11" i="16"/>
  <c r="E11" i="16"/>
  <c r="G11" i="16"/>
  <c r="A12" i="16"/>
  <c r="B12" i="16"/>
  <c r="C12" i="16"/>
  <c r="D12" i="16"/>
  <c r="E12" i="16"/>
  <c r="G12" i="16"/>
  <c r="A13" i="16"/>
  <c r="C13" i="16" s="1"/>
  <c r="M13" i="9" s="1"/>
  <c r="B13" i="16"/>
  <c r="D13" i="16"/>
  <c r="F13" i="16" s="1"/>
  <c r="E13" i="16"/>
  <c r="G13" i="16"/>
  <c r="A14" i="16"/>
  <c r="B14" i="16"/>
  <c r="D14" i="16"/>
  <c r="E14" i="16"/>
  <c r="F14" i="16" s="1"/>
  <c r="G14" i="16"/>
  <c r="A15" i="16"/>
  <c r="B15" i="16"/>
  <c r="D15" i="16"/>
  <c r="F15" i="16" s="1"/>
  <c r="E15" i="16"/>
  <c r="G15" i="16"/>
  <c r="A16" i="16"/>
  <c r="B16" i="16"/>
  <c r="D16" i="16"/>
  <c r="E16" i="16"/>
  <c r="G16" i="16"/>
  <c r="A17" i="16"/>
  <c r="B17" i="16"/>
  <c r="D17" i="16"/>
  <c r="E17" i="16"/>
  <c r="G17" i="16"/>
  <c r="A18" i="16"/>
  <c r="B18" i="16"/>
  <c r="C18" i="16" s="1"/>
  <c r="D18" i="16"/>
  <c r="F18" i="16" s="1"/>
  <c r="E18" i="16"/>
  <c r="G18" i="16"/>
  <c r="A19" i="16"/>
  <c r="B19" i="16"/>
  <c r="D19" i="16"/>
  <c r="E19" i="16"/>
  <c r="G19" i="16"/>
  <c r="A20" i="16"/>
  <c r="B20" i="16"/>
  <c r="D20" i="16"/>
  <c r="E20" i="16"/>
  <c r="G20" i="16"/>
  <c r="A21" i="16"/>
  <c r="B21" i="16"/>
  <c r="D21" i="16"/>
  <c r="E21" i="16"/>
  <c r="F21" i="16" s="1"/>
  <c r="G21" i="16"/>
  <c r="A22" i="16"/>
  <c r="C22" i="16" s="1"/>
  <c r="M22" i="9" s="1"/>
  <c r="B22" i="16"/>
  <c r="D22" i="16"/>
  <c r="F22" i="16" s="1"/>
  <c r="E22" i="16"/>
  <c r="G22" i="16"/>
  <c r="A23" i="16"/>
  <c r="C23" i="16" s="1"/>
  <c r="B23" i="16"/>
  <c r="D23" i="16"/>
  <c r="E23" i="16"/>
  <c r="G23" i="16"/>
  <c r="A24" i="16"/>
  <c r="B24" i="16"/>
  <c r="C24" i="16" s="1"/>
  <c r="D24" i="16"/>
  <c r="E24" i="16"/>
  <c r="G24" i="16"/>
  <c r="A25" i="16"/>
  <c r="C25" i="16" s="1"/>
  <c r="M25" i="9" s="1"/>
  <c r="B25" i="16"/>
  <c r="D25" i="16"/>
  <c r="F25" i="16" s="1"/>
  <c r="E25" i="16"/>
  <c r="G25" i="16"/>
  <c r="A26" i="16"/>
  <c r="B26" i="16"/>
  <c r="D26" i="16"/>
  <c r="E26" i="16"/>
  <c r="F26" i="16" s="1"/>
  <c r="G26" i="16"/>
  <c r="A27" i="16"/>
  <c r="B27" i="16"/>
  <c r="D27" i="16"/>
  <c r="E27" i="16"/>
  <c r="F27" i="16"/>
  <c r="G27" i="16"/>
  <c r="A28" i="16"/>
  <c r="C28" i="16" s="1"/>
  <c r="M28" i="9" s="1"/>
  <c r="B28" i="16"/>
  <c r="D28" i="16"/>
  <c r="F28" i="16" s="1"/>
  <c r="E28" i="16"/>
  <c r="G28" i="16"/>
  <c r="A29" i="16"/>
  <c r="B29" i="16"/>
  <c r="D29" i="16"/>
  <c r="E29" i="16"/>
  <c r="G29" i="16"/>
  <c r="A30" i="16"/>
  <c r="B30" i="16"/>
  <c r="D30" i="16"/>
  <c r="E30" i="16"/>
  <c r="G30" i="16"/>
  <c r="A31" i="16"/>
  <c r="B31" i="16"/>
  <c r="D31" i="16"/>
  <c r="E31" i="16"/>
  <c r="G31" i="16"/>
  <c r="A32" i="16"/>
  <c r="C32" i="16" s="1"/>
  <c r="B32" i="16"/>
  <c r="D32" i="16"/>
  <c r="F32" i="16" s="1"/>
  <c r="E32" i="16"/>
  <c r="G32" i="16"/>
  <c r="A33" i="16"/>
  <c r="C33" i="16" s="1"/>
  <c r="B33" i="16"/>
  <c r="D33" i="16"/>
  <c r="E33" i="16"/>
  <c r="G33" i="16"/>
  <c r="A34" i="16"/>
  <c r="B34" i="16"/>
  <c r="D34" i="16"/>
  <c r="E34" i="16"/>
  <c r="G34" i="16"/>
  <c r="A35" i="16"/>
  <c r="B35" i="16"/>
  <c r="D35" i="16"/>
  <c r="E35" i="16"/>
  <c r="G35" i="16"/>
  <c r="A36" i="16"/>
  <c r="C36" i="16" s="1"/>
  <c r="M36" i="9" s="1"/>
  <c r="B36" i="16"/>
  <c r="D36" i="16"/>
  <c r="F36" i="16" s="1"/>
  <c r="E36" i="16"/>
  <c r="G36" i="16"/>
  <c r="A37" i="16"/>
  <c r="B37" i="16"/>
  <c r="C37" i="16" s="1"/>
  <c r="D37" i="16"/>
  <c r="E37" i="16"/>
  <c r="G37" i="16"/>
  <c r="A38" i="16"/>
  <c r="C38" i="16" s="1"/>
  <c r="B38" i="16"/>
  <c r="D38" i="16"/>
  <c r="E38" i="16"/>
  <c r="G38" i="16"/>
  <c r="A39" i="16"/>
  <c r="B39" i="16"/>
  <c r="D39" i="16"/>
  <c r="E39" i="16"/>
  <c r="F39" i="16" s="1"/>
  <c r="G39" i="16"/>
  <c r="A40" i="16"/>
  <c r="C40" i="16" s="1"/>
  <c r="M40" i="9" s="1"/>
  <c r="B40" i="16"/>
  <c r="D40" i="16"/>
  <c r="F40" i="16" s="1"/>
  <c r="E40" i="16"/>
  <c r="G40" i="16"/>
  <c r="A41" i="16"/>
  <c r="B41" i="16"/>
  <c r="C41" i="16" s="1"/>
  <c r="M41" i="9" s="1"/>
  <c r="D41" i="16"/>
  <c r="F41" i="16" s="1"/>
  <c r="E41" i="16"/>
  <c r="G41" i="16"/>
  <c r="A42" i="16"/>
  <c r="B42" i="16"/>
  <c r="D42" i="16"/>
  <c r="E42" i="16"/>
  <c r="F42" i="16" s="1"/>
  <c r="G42" i="16"/>
  <c r="A43" i="16"/>
  <c r="B43" i="16"/>
  <c r="D43" i="16"/>
  <c r="E43" i="16"/>
  <c r="G43" i="16"/>
  <c r="A44" i="16"/>
  <c r="B44" i="16"/>
  <c r="D44" i="16"/>
  <c r="E44" i="16"/>
  <c r="F44" i="16" s="1"/>
  <c r="G44" i="16"/>
  <c r="A45" i="16"/>
  <c r="B45" i="16"/>
  <c r="D45" i="16"/>
  <c r="E45" i="16"/>
  <c r="F45" i="16"/>
  <c r="G45" i="16"/>
  <c r="A46" i="16"/>
  <c r="B46" i="16"/>
  <c r="D46" i="16"/>
  <c r="E46" i="16"/>
  <c r="G46" i="16"/>
  <c r="A47" i="16"/>
  <c r="B47" i="16"/>
  <c r="C47" i="16" s="1"/>
  <c r="D47" i="16"/>
  <c r="E47" i="16"/>
  <c r="G47" i="16"/>
  <c r="A48" i="16"/>
  <c r="C48" i="16" s="1"/>
  <c r="B48" i="16"/>
  <c r="D48" i="16"/>
  <c r="E48" i="16"/>
  <c r="G48" i="16"/>
  <c r="A49" i="16"/>
  <c r="B49" i="16"/>
  <c r="D49" i="16"/>
  <c r="E49" i="16"/>
  <c r="G49" i="16"/>
  <c r="A50" i="16"/>
  <c r="B50" i="16"/>
  <c r="D50" i="16"/>
  <c r="E50" i="16"/>
  <c r="F50" i="16"/>
  <c r="G50" i="16"/>
  <c r="A51" i="16"/>
  <c r="B51" i="16"/>
  <c r="D51" i="16"/>
  <c r="E51" i="16"/>
  <c r="F51" i="16"/>
  <c r="G51" i="16"/>
  <c r="A52" i="16"/>
  <c r="C52" i="16" s="1"/>
  <c r="M52" i="9" s="1"/>
  <c r="B52" i="16"/>
  <c r="D52" i="16"/>
  <c r="F52" i="16" s="1"/>
  <c r="E52" i="16"/>
  <c r="G52" i="16"/>
  <c r="A53" i="16"/>
  <c r="C53" i="16" s="1"/>
  <c r="M53" i="9" s="1"/>
  <c r="B53" i="16"/>
  <c r="D53" i="16"/>
  <c r="F53" i="16" s="1"/>
  <c r="E53" i="16"/>
  <c r="G53" i="16"/>
  <c r="A54" i="16"/>
  <c r="C54" i="16" s="1"/>
  <c r="B54" i="16"/>
  <c r="D54" i="16"/>
  <c r="E54" i="16"/>
  <c r="G54" i="16"/>
  <c r="A55" i="16"/>
  <c r="B55" i="16"/>
  <c r="D55" i="16"/>
  <c r="E55" i="16"/>
  <c r="G55" i="16"/>
  <c r="A56" i="16"/>
  <c r="C56" i="16" s="1"/>
  <c r="M56" i="9" s="1"/>
  <c r="B56" i="16"/>
  <c r="D56" i="16"/>
  <c r="E56" i="16"/>
  <c r="F56" i="16"/>
  <c r="G56" i="16"/>
  <c r="A57" i="16"/>
  <c r="B57" i="16"/>
  <c r="D57" i="16"/>
  <c r="E57" i="16"/>
  <c r="F57" i="16"/>
  <c r="G57" i="16"/>
  <c r="A58" i="16"/>
  <c r="C58" i="16" s="1"/>
  <c r="M58" i="9" s="1"/>
  <c r="B58" i="16"/>
  <c r="D58" i="16"/>
  <c r="F58" i="16" s="1"/>
  <c r="E58" i="16"/>
  <c r="G58" i="16"/>
  <c r="A59" i="16"/>
  <c r="B59" i="16"/>
  <c r="C59" i="16" s="1"/>
  <c r="D59" i="16"/>
  <c r="E59" i="16"/>
  <c r="G59" i="16"/>
  <c r="A60" i="16"/>
  <c r="B60" i="16"/>
  <c r="C60" i="16"/>
  <c r="M60" i="9" s="1"/>
  <c r="D60" i="16"/>
  <c r="E60" i="16"/>
  <c r="F60" i="16" s="1"/>
  <c r="G60" i="16"/>
  <c r="A61" i="16"/>
  <c r="C61" i="16" s="1"/>
  <c r="M61" i="9" s="1"/>
  <c r="B61" i="16"/>
  <c r="D61" i="16"/>
  <c r="F61" i="16" s="1"/>
  <c r="E61" i="16"/>
  <c r="G61" i="16"/>
  <c r="A62" i="16"/>
  <c r="B62" i="16"/>
  <c r="D62" i="16"/>
  <c r="E62" i="16"/>
  <c r="F62" i="16" s="1"/>
  <c r="G62" i="16"/>
  <c r="A63" i="16"/>
  <c r="C63" i="16" s="1"/>
  <c r="B63" i="16"/>
  <c r="D63" i="16"/>
  <c r="E63" i="16"/>
  <c r="G63" i="16"/>
  <c r="A64" i="16"/>
  <c r="B64" i="16"/>
  <c r="D64" i="16"/>
  <c r="E64" i="16"/>
  <c r="G64" i="16"/>
  <c r="A65" i="16"/>
  <c r="C65" i="16" s="1"/>
  <c r="M65" i="9" s="1"/>
  <c r="B65" i="16"/>
  <c r="D65" i="16"/>
  <c r="F65" i="16" s="1"/>
  <c r="E65" i="16"/>
  <c r="G65" i="16"/>
  <c r="A66" i="16"/>
  <c r="B66" i="16"/>
  <c r="C66" i="16" s="1"/>
  <c r="D66" i="16"/>
  <c r="E66" i="16"/>
  <c r="G66" i="16"/>
  <c r="A67" i="16"/>
  <c r="C67" i="16" s="1"/>
  <c r="M67" i="9" s="1"/>
  <c r="B67" i="16"/>
  <c r="D67" i="16"/>
  <c r="F67" i="16" s="1"/>
  <c r="E67" i="16"/>
  <c r="G67" i="16"/>
  <c r="A68" i="16"/>
  <c r="B68" i="16"/>
  <c r="D68" i="16"/>
  <c r="E68" i="16"/>
  <c r="F68" i="16" s="1"/>
  <c r="G68" i="16"/>
  <c r="A69" i="16"/>
  <c r="B69" i="16"/>
  <c r="D69" i="16"/>
  <c r="F69" i="16" s="1"/>
  <c r="E69" i="16"/>
  <c r="G69" i="16"/>
  <c r="A70" i="16"/>
  <c r="B70" i="16"/>
  <c r="D70" i="16"/>
  <c r="E70" i="16"/>
  <c r="G70" i="16"/>
  <c r="A71" i="16"/>
  <c r="B71" i="16"/>
  <c r="D71" i="16"/>
  <c r="E71" i="16"/>
  <c r="G71" i="16"/>
  <c r="A72" i="16"/>
  <c r="B72" i="16"/>
  <c r="C72" i="16" s="1"/>
  <c r="D72" i="16"/>
  <c r="E72" i="16"/>
  <c r="G72" i="16"/>
  <c r="A73" i="16"/>
  <c r="C73" i="16" s="1"/>
  <c r="M73" i="9" s="1"/>
  <c r="B73" i="16"/>
  <c r="D73" i="16"/>
  <c r="F73" i="16" s="1"/>
  <c r="E73" i="16"/>
  <c r="G73" i="16"/>
  <c r="A74" i="16"/>
  <c r="B74" i="16"/>
  <c r="D74" i="16"/>
  <c r="E74" i="16"/>
  <c r="G74" i="16"/>
  <c r="A75" i="16"/>
  <c r="B75" i="16"/>
  <c r="D75" i="16"/>
  <c r="E75" i="16"/>
  <c r="F75" i="16"/>
  <c r="G75" i="16"/>
  <c r="A76" i="16"/>
  <c r="C76" i="16" s="1"/>
  <c r="M76" i="9" s="1"/>
  <c r="B76" i="16"/>
  <c r="D76" i="16"/>
  <c r="F76" i="16" s="1"/>
  <c r="E76" i="16"/>
  <c r="G76" i="16"/>
  <c r="A77" i="16"/>
  <c r="B77" i="16"/>
  <c r="D77" i="16"/>
  <c r="E77" i="16"/>
  <c r="G77" i="16"/>
  <c r="A78" i="16"/>
  <c r="C78" i="16" s="1"/>
  <c r="M78" i="9" s="1"/>
  <c r="B78" i="16"/>
  <c r="D78" i="16"/>
  <c r="E78" i="16"/>
  <c r="F78" i="16" s="1"/>
  <c r="G78" i="16"/>
  <c r="A79" i="16"/>
  <c r="B79" i="16"/>
  <c r="C79" i="16" s="1"/>
  <c r="D79" i="16"/>
  <c r="E79" i="16"/>
  <c r="G79" i="16"/>
  <c r="A80" i="16"/>
  <c r="C80" i="16" s="1"/>
  <c r="M80" i="9" s="1"/>
  <c r="B80" i="16"/>
  <c r="D80" i="16"/>
  <c r="F80" i="16" s="1"/>
  <c r="E80" i="16"/>
  <c r="G80" i="16"/>
  <c r="A81" i="16"/>
  <c r="B81" i="16"/>
  <c r="C81" i="16" s="1"/>
  <c r="D81" i="16"/>
  <c r="E81" i="16"/>
  <c r="F81" i="16" s="1"/>
  <c r="G81" i="16"/>
  <c r="A82" i="16"/>
  <c r="C82" i="16" s="1"/>
  <c r="B82" i="16"/>
  <c r="D82" i="16"/>
  <c r="E82" i="16"/>
  <c r="G82" i="16"/>
  <c r="A83" i="16"/>
  <c r="B83" i="16"/>
  <c r="D83" i="16"/>
  <c r="E83" i="16"/>
  <c r="G83" i="16"/>
  <c r="A84" i="16"/>
  <c r="B84" i="16"/>
  <c r="D84" i="16"/>
  <c r="E84" i="16"/>
  <c r="G84" i="16"/>
  <c r="A85" i="16"/>
  <c r="B85" i="16"/>
  <c r="C85" i="16" s="1"/>
  <c r="D85" i="16"/>
  <c r="E85" i="16"/>
  <c r="G85" i="16"/>
  <c r="A86" i="16"/>
  <c r="C86" i="16" s="1"/>
  <c r="B86" i="16"/>
  <c r="D86" i="16"/>
  <c r="F86" i="16" s="1"/>
  <c r="E86" i="16"/>
  <c r="G86" i="16"/>
  <c r="A87" i="16"/>
  <c r="B87" i="16"/>
  <c r="C87" i="16" s="1"/>
  <c r="D87" i="16"/>
  <c r="E87" i="16"/>
  <c r="F87" i="16" s="1"/>
  <c r="G87" i="16"/>
  <c r="A88" i="16"/>
  <c r="C88" i="16" s="1"/>
  <c r="M88" i="9" s="1"/>
  <c r="B88" i="16"/>
  <c r="D88" i="16"/>
  <c r="F88" i="16" s="1"/>
  <c r="E88" i="16"/>
  <c r="G88" i="16"/>
  <c r="A89" i="16"/>
  <c r="B89" i="16"/>
  <c r="D89" i="16"/>
  <c r="E89" i="16"/>
  <c r="G89" i="16"/>
  <c r="A90" i="16"/>
  <c r="B90" i="16"/>
  <c r="D90" i="16"/>
  <c r="E90" i="16"/>
  <c r="F90" i="16"/>
  <c r="G90" i="16"/>
  <c r="A91" i="16"/>
  <c r="C91" i="16" s="1"/>
  <c r="M91" i="9" s="1"/>
  <c r="B91" i="16"/>
  <c r="D91" i="16"/>
  <c r="F91" i="16" s="1"/>
  <c r="E91" i="16"/>
  <c r="G91" i="16"/>
  <c r="A92" i="16"/>
  <c r="B92" i="16"/>
  <c r="D92" i="16"/>
  <c r="E92" i="16"/>
  <c r="G92" i="16"/>
  <c r="A93" i="16"/>
  <c r="B93" i="16"/>
  <c r="D93" i="16"/>
  <c r="E93" i="16"/>
  <c r="G93" i="16"/>
  <c r="A94" i="16"/>
  <c r="B94" i="16"/>
  <c r="D94" i="16"/>
  <c r="E94" i="16"/>
  <c r="G94" i="16"/>
  <c r="A95" i="16"/>
  <c r="C95" i="16" s="1"/>
  <c r="M95" i="9" s="1"/>
  <c r="B95" i="16"/>
  <c r="D95" i="16"/>
  <c r="F95" i="16" s="1"/>
  <c r="E95" i="16"/>
  <c r="G95" i="16"/>
  <c r="A96" i="16"/>
  <c r="B96" i="16"/>
  <c r="C96" i="16" s="1"/>
  <c r="M96" i="9" s="1"/>
  <c r="D96" i="16"/>
  <c r="F96" i="16" s="1"/>
  <c r="E96" i="16"/>
  <c r="G96" i="16"/>
  <c r="A97" i="16"/>
  <c r="C97" i="16" s="1"/>
  <c r="B97" i="16"/>
  <c r="D97" i="16"/>
  <c r="E97" i="16"/>
  <c r="G97" i="16"/>
  <c r="A98" i="16"/>
  <c r="B98" i="16"/>
  <c r="D98" i="16"/>
  <c r="E98" i="16"/>
  <c r="G98" i="16"/>
  <c r="A99" i="16"/>
  <c r="B99" i="16"/>
  <c r="D99" i="16"/>
  <c r="E99" i="16"/>
  <c r="G99" i="16"/>
  <c r="A100" i="16"/>
  <c r="B100" i="16"/>
  <c r="D100" i="16"/>
  <c r="E100" i="16"/>
  <c r="F100" i="16" s="1"/>
  <c r="G100" i="16"/>
  <c r="A101" i="16"/>
  <c r="C101" i="16" s="1"/>
  <c r="M101" i="9" s="1"/>
  <c r="B101" i="16"/>
  <c r="D101" i="16"/>
  <c r="F101" i="16" s="1"/>
  <c r="E101" i="16"/>
  <c r="G101" i="16"/>
  <c r="A102" i="16"/>
  <c r="B102" i="16"/>
  <c r="D102" i="16"/>
  <c r="E102" i="16"/>
  <c r="G102" i="16"/>
  <c r="A103" i="16"/>
  <c r="B103" i="16"/>
  <c r="D103" i="16"/>
  <c r="F103" i="16" s="1"/>
  <c r="E103" i="16"/>
  <c r="G103" i="16"/>
  <c r="A104" i="16"/>
  <c r="C104" i="16" s="1"/>
  <c r="M104" i="9" s="1"/>
  <c r="B104" i="16"/>
  <c r="D104" i="16"/>
  <c r="F104" i="16" s="1"/>
  <c r="E104" i="16"/>
  <c r="G104" i="16"/>
  <c r="A105" i="16"/>
  <c r="B105" i="16"/>
  <c r="D105" i="16"/>
  <c r="F105" i="16" s="1"/>
  <c r="E105" i="16"/>
  <c r="G105" i="16"/>
  <c r="A106" i="16"/>
  <c r="B106" i="16"/>
  <c r="D106" i="16"/>
  <c r="E106" i="16"/>
  <c r="G106" i="16"/>
  <c r="A107" i="16"/>
  <c r="B107" i="16"/>
  <c r="C107" i="16"/>
  <c r="D107" i="16"/>
  <c r="E107" i="16"/>
  <c r="G107" i="16"/>
  <c r="A108" i="16"/>
  <c r="B108" i="16"/>
  <c r="C108" i="16"/>
  <c r="M108" i="9" s="1"/>
  <c r="D108" i="16"/>
  <c r="E108" i="16"/>
  <c r="F108" i="16" s="1"/>
  <c r="G108" i="16"/>
  <c r="A109" i="16"/>
  <c r="C109" i="16" s="1"/>
  <c r="M109" i="9" s="1"/>
  <c r="B109" i="16"/>
  <c r="D109" i="16"/>
  <c r="E109" i="16"/>
  <c r="F109" i="16"/>
  <c r="G109" i="16"/>
  <c r="A110" i="16"/>
  <c r="C110" i="16" s="1"/>
  <c r="B110" i="16"/>
  <c r="D110" i="16"/>
  <c r="E110" i="16"/>
  <c r="G110" i="16"/>
  <c r="A111" i="16"/>
  <c r="B111" i="16"/>
  <c r="C111" i="16" s="1"/>
  <c r="M111" i="9" s="1"/>
  <c r="D111" i="16"/>
  <c r="E111" i="16"/>
  <c r="F111" i="16" s="1"/>
  <c r="G111" i="16"/>
  <c r="A112" i="16"/>
  <c r="C112" i="16" s="1"/>
  <c r="B112" i="16"/>
  <c r="D112" i="16"/>
  <c r="F112" i="16" s="1"/>
  <c r="E112" i="16"/>
  <c r="G112" i="16"/>
  <c r="A113" i="16"/>
  <c r="B113" i="16"/>
  <c r="D113" i="16"/>
  <c r="E113" i="16"/>
  <c r="G113" i="16"/>
  <c r="A114" i="16"/>
  <c r="C114" i="16" s="1"/>
  <c r="M114" i="9" s="1"/>
  <c r="B114" i="16"/>
  <c r="D114" i="16"/>
  <c r="E114" i="16"/>
  <c r="F114" i="16" s="1"/>
  <c r="G114" i="16"/>
  <c r="A115" i="16"/>
  <c r="B115" i="16"/>
  <c r="D115" i="16"/>
  <c r="E115" i="16"/>
  <c r="F115" i="16" s="1"/>
  <c r="G115" i="16"/>
  <c r="A116" i="16"/>
  <c r="C116" i="16" s="1"/>
  <c r="M116" i="9" s="1"/>
  <c r="B116" i="16"/>
  <c r="D116" i="16"/>
  <c r="F116" i="16" s="1"/>
  <c r="E116" i="16"/>
  <c r="G116" i="16"/>
  <c r="A117" i="16"/>
  <c r="B117" i="16"/>
  <c r="D117" i="16"/>
  <c r="F117" i="16" s="1"/>
  <c r="E117" i="16"/>
  <c r="G117" i="16"/>
  <c r="A118" i="16"/>
  <c r="B118" i="16"/>
  <c r="D118" i="16"/>
  <c r="E118" i="16"/>
  <c r="F118" i="16" s="1"/>
  <c r="G118" i="16"/>
  <c r="A119" i="16"/>
  <c r="C119" i="16" s="1"/>
  <c r="M119" i="9" s="1"/>
  <c r="B119" i="16"/>
  <c r="D119" i="16"/>
  <c r="F119" i="16" s="1"/>
  <c r="E119" i="16"/>
  <c r="G119" i="16"/>
  <c r="A120" i="16"/>
  <c r="B120" i="16"/>
  <c r="C120" i="16" s="1"/>
  <c r="M120" i="9" s="1"/>
  <c r="D120" i="16"/>
  <c r="F120" i="16" s="1"/>
  <c r="E120" i="16"/>
  <c r="G120" i="16"/>
  <c r="A121" i="16"/>
  <c r="B121" i="16"/>
  <c r="C121" i="16" s="1"/>
  <c r="D121" i="16"/>
  <c r="E121" i="16"/>
  <c r="G121" i="16"/>
  <c r="A122" i="16"/>
  <c r="C122" i="16" s="1"/>
  <c r="M122" i="9" s="1"/>
  <c r="B122" i="16"/>
  <c r="D122" i="16"/>
  <c r="F122" i="16" s="1"/>
  <c r="E122" i="16"/>
  <c r="G122" i="16"/>
  <c r="A123" i="16"/>
  <c r="B123" i="16"/>
  <c r="D123" i="16"/>
  <c r="E123" i="16"/>
  <c r="F123" i="16" s="1"/>
  <c r="G123" i="16"/>
  <c r="A124" i="16"/>
  <c r="B124" i="16"/>
  <c r="D124" i="16"/>
  <c r="E124" i="16"/>
  <c r="F124" i="16" s="1"/>
  <c r="G124" i="16"/>
  <c r="A125" i="16"/>
  <c r="C125" i="16" s="1"/>
  <c r="M125" i="9" s="1"/>
  <c r="B125" i="16"/>
  <c r="D125" i="16"/>
  <c r="F125" i="16" s="1"/>
  <c r="E125" i="16"/>
  <c r="G125" i="16"/>
  <c r="A126" i="16"/>
  <c r="C126" i="16" s="1"/>
  <c r="M126" i="9" s="1"/>
  <c r="B126" i="16"/>
  <c r="D126" i="16"/>
  <c r="E126" i="16"/>
  <c r="F126" i="16"/>
  <c r="G126" i="16"/>
  <c r="A127" i="16"/>
  <c r="C127" i="16" s="1"/>
  <c r="M127" i="9" s="1"/>
  <c r="B127" i="16"/>
  <c r="D127" i="16"/>
  <c r="F127" i="16" s="1"/>
  <c r="E127" i="16"/>
  <c r="G127" i="16"/>
  <c r="A128" i="16"/>
  <c r="B128" i="16"/>
  <c r="D128" i="16"/>
  <c r="E128" i="16"/>
  <c r="G128" i="16"/>
  <c r="A129" i="16"/>
  <c r="B129" i="16"/>
  <c r="C129" i="16"/>
  <c r="M129" i="9" s="1"/>
  <c r="D129" i="16"/>
  <c r="F129" i="16" s="1"/>
  <c r="E129" i="16"/>
  <c r="G129" i="16"/>
  <c r="A130" i="16"/>
  <c r="B130" i="16"/>
  <c r="D130" i="16"/>
  <c r="E130" i="16"/>
  <c r="F130" i="16" s="1"/>
  <c r="G130" i="16"/>
  <c r="A131" i="16"/>
  <c r="C131" i="16" s="1"/>
  <c r="M131" i="9" s="1"/>
  <c r="B131" i="16"/>
  <c r="D131" i="16"/>
  <c r="F131" i="16" s="1"/>
  <c r="E131" i="16"/>
  <c r="G131" i="16"/>
  <c r="A132" i="16"/>
  <c r="B132" i="16"/>
  <c r="C132" i="16" s="1"/>
  <c r="D132" i="16"/>
  <c r="E132" i="16"/>
  <c r="G132" i="16"/>
  <c r="A133" i="16"/>
  <c r="B133" i="16"/>
  <c r="C133" i="16" s="1"/>
  <c r="D133" i="16"/>
  <c r="E133" i="16"/>
  <c r="G133" i="16"/>
  <c r="A134" i="16"/>
  <c r="C134" i="16" s="1"/>
  <c r="M134" i="9" s="1"/>
  <c r="B134" i="16"/>
  <c r="D134" i="16"/>
  <c r="F134" i="16" s="1"/>
  <c r="E134" i="16"/>
  <c r="G134" i="16"/>
  <c r="A135" i="16"/>
  <c r="C135" i="16" s="1"/>
  <c r="M135" i="9" s="1"/>
  <c r="B135" i="16"/>
  <c r="D135" i="16"/>
  <c r="E135" i="16"/>
  <c r="F135" i="16"/>
  <c r="G135" i="16"/>
  <c r="A136" i="16"/>
  <c r="C136" i="16" s="1"/>
  <c r="B136" i="16"/>
  <c r="D136" i="16"/>
  <c r="E136" i="16"/>
  <c r="G136" i="16"/>
  <c r="A137" i="16"/>
  <c r="B137" i="16"/>
  <c r="D137" i="16"/>
  <c r="E137" i="16"/>
  <c r="G137" i="16"/>
  <c r="A138" i="16"/>
  <c r="C138" i="16" s="1"/>
  <c r="M138" i="9" s="1"/>
  <c r="B138" i="16"/>
  <c r="D138" i="16"/>
  <c r="E138" i="16"/>
  <c r="F138" i="16" s="1"/>
  <c r="G138" i="16"/>
  <c r="A139" i="16"/>
  <c r="B139" i="16"/>
  <c r="D139" i="16"/>
  <c r="F139" i="16" s="1"/>
  <c r="E139" i="16"/>
  <c r="G139" i="16"/>
  <c r="A140" i="16"/>
  <c r="B140" i="16"/>
  <c r="D140" i="16"/>
  <c r="E140" i="16"/>
  <c r="G140" i="16"/>
  <c r="A141" i="16"/>
  <c r="B141" i="16"/>
  <c r="C141" i="16"/>
  <c r="M141" i="9" s="1"/>
  <c r="D141" i="16"/>
  <c r="F141" i="16" s="1"/>
  <c r="E141" i="16"/>
  <c r="G141" i="16"/>
  <c r="A142" i="16"/>
  <c r="B142" i="16"/>
  <c r="D142" i="16"/>
  <c r="E142" i="16"/>
  <c r="F142" i="16" s="1"/>
  <c r="G142" i="16"/>
  <c r="A143" i="16"/>
  <c r="C143" i="16" s="1"/>
  <c r="M143" i="9" s="1"/>
  <c r="B143" i="16"/>
  <c r="D143" i="16"/>
  <c r="F143" i="16" s="1"/>
  <c r="E143" i="16"/>
  <c r="G143" i="16"/>
  <c r="A144" i="16"/>
  <c r="B144" i="16"/>
  <c r="C144" i="16" s="1"/>
  <c r="D144" i="16"/>
  <c r="F144" i="16" s="1"/>
  <c r="E144" i="16"/>
  <c r="G144" i="16"/>
  <c r="A145" i="16"/>
  <c r="B145" i="16"/>
  <c r="D145" i="16"/>
  <c r="E145" i="16"/>
  <c r="G145" i="16"/>
  <c r="A146" i="16"/>
  <c r="B146" i="16"/>
  <c r="D146" i="16"/>
  <c r="E146" i="16"/>
  <c r="G146" i="16"/>
  <c r="A147" i="16"/>
  <c r="B147" i="16"/>
  <c r="C147" i="16"/>
  <c r="D147" i="16"/>
  <c r="F147" i="16" s="1"/>
  <c r="E147" i="16"/>
  <c r="G147" i="16"/>
  <c r="A148" i="16"/>
  <c r="B148" i="16"/>
  <c r="D148" i="16"/>
  <c r="E148" i="16"/>
  <c r="F148" i="16" s="1"/>
  <c r="G148" i="16"/>
  <c r="A149" i="16"/>
  <c r="C149" i="16" s="1"/>
  <c r="M149" i="9" s="1"/>
  <c r="B149" i="16"/>
  <c r="D149" i="16"/>
  <c r="F149" i="16" s="1"/>
  <c r="E149" i="16"/>
  <c r="G149" i="16"/>
  <c r="A150" i="16"/>
  <c r="B150" i="16"/>
  <c r="C150" i="16" s="1"/>
  <c r="M150" i="9" s="1"/>
  <c r="D150" i="16"/>
  <c r="E150" i="16"/>
  <c r="F150" i="16"/>
  <c r="G150" i="16"/>
  <c r="A151" i="16"/>
  <c r="B151" i="16"/>
  <c r="D151" i="16"/>
  <c r="E151" i="16"/>
  <c r="F151" i="16"/>
  <c r="G151" i="16"/>
  <c r="A152" i="16"/>
  <c r="C152" i="16" s="1"/>
  <c r="M152" i="9" s="1"/>
  <c r="B152" i="16"/>
  <c r="D152" i="16"/>
  <c r="F152" i="16" s="1"/>
  <c r="E152" i="16"/>
  <c r="G152" i="16"/>
  <c r="A153" i="16"/>
  <c r="B153" i="16"/>
  <c r="D153" i="16"/>
  <c r="E153" i="16"/>
  <c r="F153" i="16" s="1"/>
  <c r="G153" i="16"/>
  <c r="A154" i="16"/>
  <c r="B154" i="16"/>
  <c r="C154" i="16" s="1"/>
  <c r="D154" i="16"/>
  <c r="E154" i="16"/>
  <c r="G154" i="16"/>
  <c r="A155" i="16"/>
  <c r="B155" i="16"/>
  <c r="D155" i="16"/>
  <c r="E155" i="16"/>
  <c r="G155" i="16"/>
  <c r="A156" i="16"/>
  <c r="C156" i="16" s="1"/>
  <c r="B156" i="16"/>
  <c r="D156" i="16"/>
  <c r="E156" i="16"/>
  <c r="G156" i="16"/>
  <c r="A157" i="16"/>
  <c r="B157" i="16"/>
  <c r="D157" i="16"/>
  <c r="E157" i="16"/>
  <c r="F157" i="16"/>
  <c r="G157" i="16"/>
  <c r="A158" i="16"/>
  <c r="C158" i="16" s="1"/>
  <c r="M158" i="9" s="1"/>
  <c r="B158" i="16"/>
  <c r="D158" i="16"/>
  <c r="F158" i="16" s="1"/>
  <c r="E158" i="16"/>
  <c r="G158" i="16"/>
  <c r="A159" i="16"/>
  <c r="B159" i="16"/>
  <c r="D159" i="16"/>
  <c r="E159" i="16"/>
  <c r="G159" i="16"/>
  <c r="A160" i="16"/>
  <c r="B160" i="16"/>
  <c r="C160" i="16"/>
  <c r="M160" i="9" s="1"/>
  <c r="D160" i="16"/>
  <c r="E160" i="16"/>
  <c r="F160" i="16" s="1"/>
  <c r="G160" i="16"/>
  <c r="A161" i="16"/>
  <c r="C161" i="16" s="1"/>
  <c r="M161" i="9" s="1"/>
  <c r="B161" i="16"/>
  <c r="D161" i="16"/>
  <c r="F161" i="16" s="1"/>
  <c r="E161" i="16"/>
  <c r="G161" i="16"/>
  <c r="A162" i="16"/>
  <c r="B162" i="16"/>
  <c r="C162" i="16" s="1"/>
  <c r="M162" i="9" s="1"/>
  <c r="D162" i="16"/>
  <c r="F162" i="16" s="1"/>
  <c r="E162" i="16"/>
  <c r="G162" i="16"/>
  <c r="A163" i="16"/>
  <c r="B163" i="16"/>
  <c r="C163" i="16" s="1"/>
  <c r="D163" i="16"/>
  <c r="F163" i="16" s="1"/>
  <c r="E163" i="16"/>
  <c r="G163" i="16"/>
  <c r="A164" i="16"/>
  <c r="B164" i="16"/>
  <c r="D164" i="16"/>
  <c r="E164" i="16"/>
  <c r="G164" i="16"/>
  <c r="A165" i="16"/>
  <c r="C165" i="16" s="1"/>
  <c r="M165" i="9" s="1"/>
  <c r="B165" i="16"/>
  <c r="D165" i="16"/>
  <c r="E165" i="16"/>
  <c r="F165" i="16"/>
  <c r="G165" i="16"/>
  <c r="A166" i="16"/>
  <c r="B166" i="16"/>
  <c r="C166" i="16"/>
  <c r="M166" i="9" s="1"/>
  <c r="D166" i="16"/>
  <c r="E166" i="16"/>
  <c r="F166" i="16" s="1"/>
  <c r="G166" i="16"/>
  <c r="A167" i="16"/>
  <c r="C167" i="16" s="1"/>
  <c r="M167" i="9" s="1"/>
  <c r="B167" i="16"/>
  <c r="D167" i="16"/>
  <c r="F167" i="16" s="1"/>
  <c r="E167" i="16"/>
  <c r="G167" i="16"/>
  <c r="A168" i="16"/>
  <c r="B168" i="16"/>
  <c r="C168" i="16" s="1"/>
  <c r="M168" i="9" s="1"/>
  <c r="D168" i="16"/>
  <c r="F168" i="16" s="1"/>
  <c r="E168" i="16"/>
  <c r="G168" i="16"/>
  <c r="A169" i="16"/>
  <c r="B169" i="16"/>
  <c r="C169" i="16" s="1"/>
  <c r="D169" i="16"/>
  <c r="E169" i="16"/>
  <c r="F169" i="16" s="1"/>
  <c r="G169" i="16"/>
  <c r="A170" i="16"/>
  <c r="B170" i="16"/>
  <c r="D170" i="16"/>
  <c r="E170" i="16"/>
  <c r="F170" i="16" s="1"/>
  <c r="G170" i="16"/>
  <c r="A171" i="16"/>
  <c r="C171" i="16" s="1"/>
  <c r="M171" i="9" s="1"/>
  <c r="B171" i="16"/>
  <c r="D171" i="16"/>
  <c r="E171" i="16"/>
  <c r="F171" i="16"/>
  <c r="G171" i="16"/>
  <c r="A172" i="16"/>
  <c r="C172" i="16" s="1"/>
  <c r="M172" i="9" s="1"/>
  <c r="B172" i="16"/>
  <c r="D172" i="16"/>
  <c r="E172" i="16"/>
  <c r="F172" i="16" s="1"/>
  <c r="G172" i="16"/>
  <c r="A173" i="16"/>
  <c r="B173" i="16"/>
  <c r="D173" i="16"/>
  <c r="F173" i="16" s="1"/>
  <c r="E173" i="16"/>
  <c r="G173" i="16"/>
  <c r="A174" i="16"/>
  <c r="C174" i="16" s="1"/>
  <c r="M174" i="9" s="1"/>
  <c r="B174" i="16"/>
  <c r="D174" i="16"/>
  <c r="F174" i="16" s="1"/>
  <c r="E174" i="16"/>
  <c r="G174" i="16"/>
  <c r="A175" i="16"/>
  <c r="B175" i="16"/>
  <c r="C175" i="16" s="1"/>
  <c r="M175" i="9" s="1"/>
  <c r="D175" i="16"/>
  <c r="E175" i="16"/>
  <c r="F175" i="16" s="1"/>
  <c r="G175" i="16"/>
  <c r="A176" i="16"/>
  <c r="B176" i="16"/>
  <c r="D176" i="16"/>
  <c r="E176" i="16"/>
  <c r="F176" i="16" s="1"/>
  <c r="G176" i="16"/>
  <c r="A177" i="16"/>
  <c r="C177" i="16" s="1"/>
  <c r="B177" i="16"/>
  <c r="D177" i="16"/>
  <c r="F177" i="16" s="1"/>
  <c r="E177" i="16"/>
  <c r="G177" i="16"/>
  <c r="A178" i="16"/>
  <c r="B178" i="16"/>
  <c r="C178" i="16" s="1"/>
  <c r="D178" i="16"/>
  <c r="E178" i="16"/>
  <c r="G178" i="16"/>
  <c r="A179" i="16"/>
  <c r="B179" i="16"/>
  <c r="D179" i="16"/>
  <c r="E179" i="16"/>
  <c r="G179" i="16"/>
  <c r="A180" i="16"/>
  <c r="B180" i="16"/>
  <c r="C180" i="16"/>
  <c r="D180" i="16"/>
  <c r="E180" i="16"/>
  <c r="G180" i="16"/>
  <c r="A181" i="16"/>
  <c r="B181" i="16"/>
  <c r="D181" i="16"/>
  <c r="E181" i="16"/>
  <c r="F181" i="16"/>
  <c r="G181" i="16"/>
  <c r="A182" i="16"/>
  <c r="C182" i="16" s="1"/>
  <c r="B182" i="16"/>
  <c r="D182" i="16"/>
  <c r="E182" i="16"/>
  <c r="G182" i="16"/>
  <c r="A183" i="16"/>
  <c r="B183" i="16"/>
  <c r="D183" i="16"/>
  <c r="E183" i="16"/>
  <c r="F183" i="16" s="1"/>
  <c r="G183" i="16"/>
  <c r="A184" i="16"/>
  <c r="B184" i="16"/>
  <c r="D184" i="16"/>
  <c r="E184" i="16"/>
  <c r="F184" i="16" s="1"/>
  <c r="G184" i="16"/>
  <c r="A185" i="16"/>
  <c r="B185" i="16"/>
  <c r="D185" i="16"/>
  <c r="F185" i="16" s="1"/>
  <c r="E185" i="16"/>
  <c r="G185" i="16"/>
  <c r="A186" i="16"/>
  <c r="C186" i="16" s="1"/>
  <c r="M186" i="9" s="1"/>
  <c r="B186" i="16"/>
  <c r="D186" i="16"/>
  <c r="F186" i="16" s="1"/>
  <c r="E186" i="16"/>
  <c r="G186" i="16"/>
  <c r="A187" i="16"/>
  <c r="B187" i="16"/>
  <c r="C187" i="16" s="1"/>
  <c r="D187" i="16"/>
  <c r="E187" i="16"/>
  <c r="G187" i="16"/>
  <c r="A188" i="16"/>
  <c r="C188" i="16" s="1"/>
  <c r="B188" i="16"/>
  <c r="D188" i="16"/>
  <c r="F188" i="16" s="1"/>
  <c r="E188" i="16"/>
  <c r="G188" i="16"/>
  <c r="A189" i="16"/>
  <c r="B189" i="16"/>
  <c r="D189" i="16"/>
  <c r="F189" i="16" s="1"/>
  <c r="E189" i="16"/>
  <c r="G189" i="16"/>
  <c r="A190" i="16"/>
  <c r="B190" i="16"/>
  <c r="D190" i="16"/>
  <c r="E190" i="16"/>
  <c r="G190" i="16"/>
  <c r="A191" i="16"/>
  <c r="B191" i="16"/>
  <c r="C191" i="16"/>
  <c r="D191" i="16"/>
  <c r="E191" i="16"/>
  <c r="G191" i="16"/>
  <c r="A192" i="16"/>
  <c r="B192" i="16"/>
  <c r="C192" i="16"/>
  <c r="D192" i="16"/>
  <c r="E192" i="16"/>
  <c r="G192" i="16"/>
  <c r="A193" i="16"/>
  <c r="C193" i="16" s="1"/>
  <c r="M193" i="9" s="1"/>
  <c r="B193" i="16"/>
  <c r="D193" i="16"/>
  <c r="F193" i="16" s="1"/>
  <c r="E193" i="16"/>
  <c r="G193" i="16"/>
  <c r="A194" i="16"/>
  <c r="B194" i="16"/>
  <c r="D194" i="16"/>
  <c r="E194" i="16"/>
  <c r="G194" i="16"/>
  <c r="A195" i="16"/>
  <c r="C195" i="16" s="1"/>
  <c r="B195" i="16"/>
  <c r="D195" i="16"/>
  <c r="E195" i="16"/>
  <c r="F195" i="16" s="1"/>
  <c r="G195" i="16"/>
  <c r="A196" i="16"/>
  <c r="B196" i="16"/>
  <c r="C196" i="16" s="1"/>
  <c r="M196" i="9" s="1"/>
  <c r="D196" i="16"/>
  <c r="E196" i="16"/>
  <c r="F196" i="16" s="1"/>
  <c r="G196" i="16"/>
  <c r="A197" i="16"/>
  <c r="C197" i="16" s="1"/>
  <c r="M197" i="9" s="1"/>
  <c r="B197" i="16"/>
  <c r="D197" i="16"/>
  <c r="F197" i="16" s="1"/>
  <c r="E197" i="16"/>
  <c r="G197" i="16"/>
  <c r="A198" i="16"/>
  <c r="C198" i="16" s="1"/>
  <c r="M198" i="9" s="1"/>
  <c r="B198" i="16"/>
  <c r="D198" i="16"/>
  <c r="E198" i="16"/>
  <c r="F198" i="16"/>
  <c r="G198" i="16"/>
  <c r="A199" i="16"/>
  <c r="C199" i="16" s="1"/>
  <c r="B199" i="16"/>
  <c r="D199" i="16"/>
  <c r="E199" i="16"/>
  <c r="G199" i="16"/>
  <c r="A200" i="16"/>
  <c r="B200" i="16"/>
  <c r="D200" i="16"/>
  <c r="E200" i="16"/>
  <c r="G200" i="16"/>
  <c r="A201" i="16"/>
  <c r="B201" i="16"/>
  <c r="C201" i="16"/>
  <c r="M201" i="9" s="1"/>
  <c r="D201" i="16"/>
  <c r="E201" i="16"/>
  <c r="F201" i="16" s="1"/>
  <c r="G201" i="16"/>
  <c r="A202" i="16"/>
  <c r="B202" i="16"/>
  <c r="C202" i="16" s="1"/>
  <c r="D202" i="16"/>
  <c r="E202" i="16"/>
  <c r="G202" i="16"/>
  <c r="A203" i="16"/>
  <c r="B203" i="16"/>
  <c r="D203" i="16"/>
  <c r="E203" i="16"/>
  <c r="G203" i="16"/>
  <c r="A204" i="16"/>
  <c r="B204" i="16"/>
  <c r="C204" i="16" s="1"/>
  <c r="M204" i="9" s="1"/>
  <c r="D204" i="16"/>
  <c r="F204" i="16" s="1"/>
  <c r="E204" i="16"/>
  <c r="G204" i="16"/>
  <c r="A205" i="16"/>
  <c r="C205" i="16" s="1"/>
  <c r="B205" i="16"/>
  <c r="D205" i="16"/>
  <c r="E205" i="16"/>
  <c r="G205" i="16"/>
  <c r="A206" i="16"/>
  <c r="B206" i="16"/>
  <c r="D206" i="16"/>
  <c r="E206" i="16"/>
  <c r="G206" i="16"/>
  <c r="A207" i="16"/>
  <c r="B207" i="16"/>
  <c r="C207" i="16"/>
  <c r="D207" i="16"/>
  <c r="F207" i="16" s="1"/>
  <c r="E207" i="16"/>
  <c r="G207" i="16"/>
  <c r="A208" i="16"/>
  <c r="B208" i="16"/>
  <c r="C208" i="16" s="1"/>
  <c r="D208" i="16"/>
  <c r="E208" i="16"/>
  <c r="G208" i="16"/>
  <c r="A209" i="16"/>
  <c r="C209" i="16" s="1"/>
  <c r="M209" i="9" s="1"/>
  <c r="B209" i="16"/>
  <c r="D209" i="16"/>
  <c r="F209" i="16" s="1"/>
  <c r="E209" i="16"/>
  <c r="G209" i="16"/>
  <c r="A210" i="16"/>
  <c r="B210" i="16"/>
  <c r="C210" i="16" s="1"/>
  <c r="M210" i="9" s="1"/>
  <c r="D210" i="16"/>
  <c r="E210" i="16"/>
  <c r="F210" i="16"/>
  <c r="G210" i="16"/>
  <c r="A211" i="16"/>
  <c r="B211" i="16"/>
  <c r="D211" i="16"/>
  <c r="E211" i="16"/>
  <c r="G211" i="16"/>
  <c r="A212" i="16"/>
  <c r="B212" i="16"/>
  <c r="D212" i="16"/>
  <c r="E212" i="16"/>
  <c r="G212" i="16"/>
  <c r="A213" i="16"/>
  <c r="C213" i="16" s="1"/>
  <c r="B213" i="16"/>
  <c r="D213" i="16"/>
  <c r="E213" i="16"/>
  <c r="F213" i="16" s="1"/>
  <c r="G213" i="16"/>
  <c r="A214" i="16"/>
  <c r="B214" i="16"/>
  <c r="D214" i="16"/>
  <c r="E214" i="16"/>
  <c r="G214" i="16"/>
  <c r="G2" i="16"/>
  <c r="E2" i="16"/>
  <c r="D2" i="16"/>
  <c r="B2" i="16"/>
  <c r="A2" i="16"/>
  <c r="F2" i="16"/>
  <c r="P4" i="15"/>
  <c r="O4" i="15" a="1"/>
  <c r="O4" i="15" s="1"/>
  <c r="S4" i="15" s="1"/>
  <c r="N4" i="15"/>
  <c r="M4" i="15"/>
  <c r="V4" i="15" s="1"/>
  <c r="L4" i="15"/>
  <c r="U4" i="15" s="1"/>
  <c r="K4" i="15"/>
  <c r="T4" i="15" s="1"/>
  <c r="I4" i="15"/>
  <c r="A3" i="15"/>
  <c r="C3" i="15" s="1"/>
  <c r="B3" i="15"/>
  <c r="D3" i="15"/>
  <c r="E3" i="15"/>
  <c r="F3" i="15" s="1"/>
  <c r="G3" i="15"/>
  <c r="A4" i="15"/>
  <c r="C4" i="15" s="1"/>
  <c r="B4" i="15"/>
  <c r="D4" i="15"/>
  <c r="E4" i="15"/>
  <c r="F4" i="15" s="1"/>
  <c r="G4" i="15"/>
  <c r="A5" i="15"/>
  <c r="C5" i="15" s="1"/>
  <c r="B5" i="15"/>
  <c r="D5" i="15"/>
  <c r="F5" i="15" s="1"/>
  <c r="E5" i="15"/>
  <c r="G5" i="15"/>
  <c r="A6" i="15"/>
  <c r="B6" i="15"/>
  <c r="C6" i="15"/>
  <c r="D6" i="15"/>
  <c r="E6" i="15"/>
  <c r="G6" i="15"/>
  <c r="A7" i="15"/>
  <c r="B7" i="15"/>
  <c r="D7" i="15"/>
  <c r="E7" i="15"/>
  <c r="G7" i="15"/>
  <c r="A8" i="15"/>
  <c r="C8" i="15" s="1"/>
  <c r="B8" i="15"/>
  <c r="D8" i="15"/>
  <c r="F8" i="15" s="1"/>
  <c r="E8" i="15"/>
  <c r="G8" i="15"/>
  <c r="A9" i="15"/>
  <c r="B9" i="15"/>
  <c r="D9" i="15"/>
  <c r="E9" i="15"/>
  <c r="F9" i="15" s="1"/>
  <c r="G9" i="15"/>
  <c r="A10" i="15"/>
  <c r="C10" i="15" s="1"/>
  <c r="B10" i="15"/>
  <c r="D10" i="15"/>
  <c r="E10" i="15"/>
  <c r="G10" i="15"/>
  <c r="A11" i="15"/>
  <c r="C11" i="15" s="1"/>
  <c r="B11" i="15"/>
  <c r="D11" i="15"/>
  <c r="F11" i="15" s="1"/>
  <c r="E11" i="15"/>
  <c r="G11" i="15"/>
  <c r="A12" i="15"/>
  <c r="B12" i="15"/>
  <c r="C12" i="15"/>
  <c r="D12" i="15"/>
  <c r="E12" i="15"/>
  <c r="F12" i="15" s="1"/>
  <c r="G12" i="15"/>
  <c r="A13" i="15"/>
  <c r="B13" i="15"/>
  <c r="C13" i="15" s="1"/>
  <c r="D13" i="15"/>
  <c r="F13" i="15" s="1"/>
  <c r="E13" i="15"/>
  <c r="G13" i="15"/>
  <c r="A14" i="15"/>
  <c r="C14" i="15" s="1"/>
  <c r="B14" i="15"/>
  <c r="D14" i="15"/>
  <c r="E14" i="15"/>
  <c r="G14" i="15"/>
  <c r="A15" i="15"/>
  <c r="B15" i="15"/>
  <c r="C15" i="15" s="1"/>
  <c r="D15" i="15"/>
  <c r="E15" i="15"/>
  <c r="F15" i="15"/>
  <c r="G15" i="15"/>
  <c r="A16" i="15"/>
  <c r="C16" i="15" s="1"/>
  <c r="B16" i="15"/>
  <c r="D16" i="15"/>
  <c r="E16" i="15"/>
  <c r="F16" i="15" s="1"/>
  <c r="G16" i="15"/>
  <c r="A17" i="15"/>
  <c r="C17" i="15" s="1"/>
  <c r="B17" i="15"/>
  <c r="D17" i="15"/>
  <c r="F17" i="15" s="1"/>
  <c r="E17" i="15"/>
  <c r="G17" i="15"/>
  <c r="A18" i="15"/>
  <c r="B18" i="15"/>
  <c r="C18" i="15"/>
  <c r="D18" i="15"/>
  <c r="E18" i="15"/>
  <c r="F18" i="15" s="1"/>
  <c r="G18" i="15"/>
  <c r="A19" i="15"/>
  <c r="B19" i="15"/>
  <c r="D19" i="15"/>
  <c r="E19" i="15"/>
  <c r="G19" i="15"/>
  <c r="A20" i="15"/>
  <c r="C20" i="15" s="1"/>
  <c r="B20" i="15"/>
  <c r="D20" i="15"/>
  <c r="F20" i="15" s="1"/>
  <c r="E20" i="15"/>
  <c r="G20" i="15"/>
  <c r="A21" i="15"/>
  <c r="B21" i="15"/>
  <c r="D21" i="15"/>
  <c r="E21" i="15"/>
  <c r="F21" i="15"/>
  <c r="G21" i="15"/>
  <c r="A22" i="15"/>
  <c r="B22" i="15"/>
  <c r="D22" i="15"/>
  <c r="E22" i="15"/>
  <c r="G22" i="15"/>
  <c r="A23" i="15"/>
  <c r="B23" i="15"/>
  <c r="D23" i="15"/>
  <c r="E23" i="15"/>
  <c r="G23" i="15"/>
  <c r="A24" i="15"/>
  <c r="B24" i="15"/>
  <c r="C24" i="15"/>
  <c r="D24" i="15"/>
  <c r="E24" i="15"/>
  <c r="F24" i="15"/>
  <c r="G24" i="15"/>
  <c r="A25" i="15"/>
  <c r="B25" i="15"/>
  <c r="C25" i="15" s="1"/>
  <c r="D25" i="15"/>
  <c r="F25" i="15" s="1"/>
  <c r="E25" i="15"/>
  <c r="G25" i="15"/>
  <c r="A26" i="15"/>
  <c r="C26" i="15" s="1"/>
  <c r="B26" i="15"/>
  <c r="D26" i="15"/>
  <c r="F26" i="15" s="1"/>
  <c r="E26" i="15"/>
  <c r="G26" i="15"/>
  <c r="A27" i="15"/>
  <c r="B27" i="15"/>
  <c r="C27" i="15"/>
  <c r="D27" i="15"/>
  <c r="E27" i="15"/>
  <c r="F27" i="15"/>
  <c r="G27" i="15"/>
  <c r="A28" i="15"/>
  <c r="B28" i="15"/>
  <c r="D28" i="15"/>
  <c r="E28" i="15"/>
  <c r="F28" i="15" s="1"/>
  <c r="G28" i="15"/>
  <c r="A29" i="15"/>
  <c r="C29" i="15" s="1"/>
  <c r="B29" i="15"/>
  <c r="D29" i="15"/>
  <c r="F29" i="15" s="1"/>
  <c r="E29" i="15"/>
  <c r="G29" i="15"/>
  <c r="A30" i="15"/>
  <c r="B30" i="15"/>
  <c r="C30" i="15"/>
  <c r="D30" i="15"/>
  <c r="E30" i="15"/>
  <c r="F30" i="15"/>
  <c r="G30" i="15"/>
  <c r="A31" i="15"/>
  <c r="B31" i="15"/>
  <c r="C31" i="15" s="1"/>
  <c r="D31" i="15"/>
  <c r="E31" i="15"/>
  <c r="G31" i="15"/>
  <c r="A32" i="15"/>
  <c r="C32" i="15" s="1"/>
  <c r="B32" i="15"/>
  <c r="D32" i="15"/>
  <c r="F32" i="15" s="1"/>
  <c r="E32" i="15"/>
  <c r="G32" i="15"/>
  <c r="A33" i="15"/>
  <c r="B33" i="15"/>
  <c r="C33" i="15"/>
  <c r="D33" i="15"/>
  <c r="E33" i="15"/>
  <c r="F33" i="15"/>
  <c r="G33" i="15"/>
  <c r="A34" i="15"/>
  <c r="C34" i="15" s="1"/>
  <c r="B34" i="15"/>
  <c r="D34" i="15"/>
  <c r="E34" i="15"/>
  <c r="F34" i="15" s="1"/>
  <c r="G34" i="15"/>
  <c r="A35" i="15"/>
  <c r="C35" i="15" s="1"/>
  <c r="B35" i="15"/>
  <c r="D35" i="15"/>
  <c r="F35" i="15" s="1"/>
  <c r="E35" i="15"/>
  <c r="G35" i="15"/>
  <c r="A36" i="15"/>
  <c r="B36" i="15"/>
  <c r="C36" i="15"/>
  <c r="D36" i="15"/>
  <c r="E36" i="15"/>
  <c r="F36" i="15"/>
  <c r="G36" i="15"/>
  <c r="A37" i="15"/>
  <c r="B37" i="15"/>
  <c r="D37" i="15"/>
  <c r="E37" i="15"/>
  <c r="G37" i="15"/>
  <c r="A38" i="15"/>
  <c r="C38" i="15" s="1"/>
  <c r="B38" i="15"/>
  <c r="D38" i="15"/>
  <c r="F38" i="15" s="1"/>
  <c r="E38" i="15"/>
  <c r="G38" i="15"/>
  <c r="A39" i="15"/>
  <c r="B39" i="15"/>
  <c r="C39" i="15"/>
  <c r="D39" i="15"/>
  <c r="E39" i="15"/>
  <c r="F39" i="15"/>
  <c r="G39" i="15"/>
  <c r="A40" i="15"/>
  <c r="C40" i="15" s="1"/>
  <c r="B40" i="15"/>
  <c r="D40" i="15"/>
  <c r="E40" i="15"/>
  <c r="F40" i="15" s="1"/>
  <c r="G40" i="15"/>
  <c r="A41" i="15"/>
  <c r="C41" i="15" s="1"/>
  <c r="B41" i="15"/>
  <c r="D41" i="15"/>
  <c r="F41" i="15" s="1"/>
  <c r="E41" i="15"/>
  <c r="G41" i="15"/>
  <c r="A42" i="15"/>
  <c r="B42" i="15"/>
  <c r="D42" i="15"/>
  <c r="E42" i="15"/>
  <c r="G42" i="15"/>
  <c r="A43" i="15"/>
  <c r="C43" i="15" s="1"/>
  <c r="B43" i="15"/>
  <c r="D43" i="15"/>
  <c r="E43" i="15"/>
  <c r="F43" i="15" s="1"/>
  <c r="G43" i="15"/>
  <c r="A44" i="15"/>
  <c r="C44" i="15" s="1"/>
  <c r="B44" i="15"/>
  <c r="D44" i="15"/>
  <c r="F44" i="15" s="1"/>
  <c r="E44" i="15"/>
  <c r="G44" i="15"/>
  <c r="A45" i="15"/>
  <c r="B45" i="15"/>
  <c r="C45" i="15"/>
  <c r="D45" i="15"/>
  <c r="E45" i="15"/>
  <c r="F45" i="15"/>
  <c r="G45" i="15"/>
  <c r="A46" i="15"/>
  <c r="B46" i="15"/>
  <c r="C46" i="15" s="1"/>
  <c r="D46" i="15"/>
  <c r="F46" i="15" s="1"/>
  <c r="E46" i="15"/>
  <c r="G46" i="15"/>
  <c r="A47" i="15"/>
  <c r="C47" i="15" s="1"/>
  <c r="B47" i="15"/>
  <c r="D47" i="15"/>
  <c r="F47" i="15" s="1"/>
  <c r="E47" i="15"/>
  <c r="G47" i="15"/>
  <c r="A48" i="15"/>
  <c r="B48" i="15"/>
  <c r="C48" i="15"/>
  <c r="D48" i="15"/>
  <c r="E48" i="15"/>
  <c r="F48" i="15"/>
  <c r="G48" i="15"/>
  <c r="A49" i="15"/>
  <c r="B49" i="15"/>
  <c r="D49" i="15"/>
  <c r="E49" i="15"/>
  <c r="F49" i="15" s="1"/>
  <c r="G49" i="15"/>
  <c r="A50" i="15"/>
  <c r="C50" i="15" s="1"/>
  <c r="B50" i="15"/>
  <c r="D50" i="15"/>
  <c r="F50" i="15" s="1"/>
  <c r="E50" i="15"/>
  <c r="G50" i="15"/>
  <c r="A51" i="15"/>
  <c r="B51" i="15"/>
  <c r="D51" i="15"/>
  <c r="E51" i="15"/>
  <c r="F51" i="15" s="1"/>
  <c r="G51" i="15"/>
  <c r="A52" i="15"/>
  <c r="B52" i="15"/>
  <c r="C52" i="15" s="1"/>
  <c r="D52" i="15"/>
  <c r="F52" i="15" s="1"/>
  <c r="E52" i="15"/>
  <c r="G52" i="15"/>
  <c r="A53" i="15"/>
  <c r="C53" i="15" s="1"/>
  <c r="B53" i="15"/>
  <c r="D53" i="15"/>
  <c r="E53" i="15"/>
  <c r="G53" i="15"/>
  <c r="A54" i="15"/>
  <c r="B54" i="15"/>
  <c r="C54" i="15"/>
  <c r="D54" i="15"/>
  <c r="E54" i="15"/>
  <c r="F54" i="15"/>
  <c r="G54" i="15"/>
  <c r="A55" i="15"/>
  <c r="C55" i="15" s="1"/>
  <c r="B55" i="15"/>
  <c r="D55" i="15"/>
  <c r="E55" i="15"/>
  <c r="F55" i="15" s="1"/>
  <c r="G55" i="15"/>
  <c r="A56" i="15"/>
  <c r="B56" i="15"/>
  <c r="D56" i="15"/>
  <c r="E56" i="15"/>
  <c r="G56" i="15"/>
  <c r="A57" i="15"/>
  <c r="B57" i="15"/>
  <c r="C57" i="15"/>
  <c r="D57" i="15"/>
  <c r="E57" i="15"/>
  <c r="F57" i="15"/>
  <c r="G57" i="15"/>
  <c r="A58" i="15"/>
  <c r="B58" i="15"/>
  <c r="C58" i="15" s="1"/>
  <c r="D58" i="15"/>
  <c r="E58" i="15"/>
  <c r="F58" i="15" s="1"/>
  <c r="G58" i="15"/>
  <c r="A59" i="15"/>
  <c r="C59" i="15" s="1"/>
  <c r="B59" i="15"/>
  <c r="D59" i="15"/>
  <c r="F59" i="15" s="1"/>
  <c r="E59" i="15"/>
  <c r="G59" i="15"/>
  <c r="A60" i="15"/>
  <c r="B60" i="15"/>
  <c r="C60" i="15"/>
  <c r="D60" i="15"/>
  <c r="E60" i="15"/>
  <c r="F60" i="15"/>
  <c r="G60" i="15"/>
  <c r="A61" i="15"/>
  <c r="C61" i="15" s="1"/>
  <c r="B61" i="15"/>
  <c r="D61" i="15"/>
  <c r="E61" i="15"/>
  <c r="F61" i="15" s="1"/>
  <c r="G61" i="15"/>
  <c r="A62" i="15"/>
  <c r="C62" i="15" s="1"/>
  <c r="B62" i="15"/>
  <c r="D62" i="15"/>
  <c r="F62" i="15" s="1"/>
  <c r="E62" i="15"/>
  <c r="G62" i="15"/>
  <c r="A63" i="15"/>
  <c r="B63" i="15"/>
  <c r="C63" i="15"/>
  <c r="D63" i="15"/>
  <c r="E63" i="15"/>
  <c r="F63" i="15"/>
  <c r="G63" i="15"/>
  <c r="A64" i="15"/>
  <c r="C64" i="15" s="1"/>
  <c r="B64" i="15"/>
  <c r="D64" i="15"/>
  <c r="F64" i="15" s="1"/>
  <c r="E64" i="15"/>
  <c r="G64" i="15"/>
  <c r="A65" i="15"/>
  <c r="B65" i="15"/>
  <c r="C65" i="15"/>
  <c r="D65" i="15"/>
  <c r="F65" i="15" s="1"/>
  <c r="E65" i="15"/>
  <c r="G65" i="15"/>
  <c r="A66" i="15"/>
  <c r="B66" i="15"/>
  <c r="D66" i="15"/>
  <c r="F66" i="15" s="1"/>
  <c r="E66" i="15"/>
  <c r="G66" i="15"/>
  <c r="A67" i="15"/>
  <c r="B67" i="15"/>
  <c r="D67" i="15"/>
  <c r="E67" i="15"/>
  <c r="F67" i="15" s="1"/>
  <c r="G67" i="15"/>
  <c r="A68" i="15"/>
  <c r="C68" i="15" s="1"/>
  <c r="B68" i="15"/>
  <c r="D68" i="15"/>
  <c r="E68" i="15"/>
  <c r="F68" i="15"/>
  <c r="G68" i="15"/>
  <c r="A69" i="15"/>
  <c r="B69" i="15"/>
  <c r="C69" i="15"/>
  <c r="D69" i="15"/>
  <c r="E69" i="15"/>
  <c r="F69" i="15"/>
  <c r="G69" i="15"/>
  <c r="A70" i="15"/>
  <c r="B70" i="15"/>
  <c r="C70" i="15"/>
  <c r="D70" i="15"/>
  <c r="F70" i="15" s="1"/>
  <c r="E70" i="15"/>
  <c r="G70" i="15"/>
  <c r="A71" i="15"/>
  <c r="B71" i="15"/>
  <c r="C71" i="15"/>
  <c r="D71" i="15"/>
  <c r="F71" i="15" s="1"/>
  <c r="E71" i="15"/>
  <c r="G71" i="15"/>
  <c r="A72" i="15"/>
  <c r="B72" i="15"/>
  <c r="C72" i="15"/>
  <c r="D72" i="15"/>
  <c r="E72" i="15"/>
  <c r="F72" i="15"/>
  <c r="G72" i="15"/>
  <c r="A73" i="15"/>
  <c r="C73" i="15" s="1"/>
  <c r="B73" i="15"/>
  <c r="D73" i="15"/>
  <c r="E73" i="15"/>
  <c r="F73" i="15"/>
  <c r="G73" i="15"/>
  <c r="A74" i="15"/>
  <c r="C74" i="15" s="1"/>
  <c r="B74" i="15"/>
  <c r="D74" i="15"/>
  <c r="E74" i="15"/>
  <c r="G74" i="15"/>
  <c r="A75" i="15"/>
  <c r="B75" i="15"/>
  <c r="C75" i="15"/>
  <c r="D75" i="15"/>
  <c r="E75" i="15"/>
  <c r="F75" i="15"/>
  <c r="G75" i="15"/>
  <c r="A76" i="15"/>
  <c r="B76" i="15"/>
  <c r="C76" i="15"/>
  <c r="D76" i="15"/>
  <c r="F76" i="15" s="1"/>
  <c r="E76" i="15"/>
  <c r="G76" i="15"/>
  <c r="A77" i="15"/>
  <c r="B77" i="15"/>
  <c r="C77" i="15"/>
  <c r="D77" i="15"/>
  <c r="F77" i="15" s="1"/>
  <c r="E77" i="15"/>
  <c r="G77" i="15"/>
  <c r="A78" i="15"/>
  <c r="B78" i="15"/>
  <c r="C78" i="15"/>
  <c r="D78" i="15"/>
  <c r="E78" i="15"/>
  <c r="F78" i="15"/>
  <c r="G78" i="15"/>
  <c r="A79" i="15"/>
  <c r="C79" i="15" s="1"/>
  <c r="B79" i="15"/>
  <c r="D79" i="15"/>
  <c r="E79" i="15"/>
  <c r="F79" i="15"/>
  <c r="G79" i="15"/>
  <c r="A80" i="15"/>
  <c r="C80" i="15" s="1"/>
  <c r="B80" i="15"/>
  <c r="D80" i="15"/>
  <c r="E80" i="15"/>
  <c r="F80" i="15"/>
  <c r="G80" i="15"/>
  <c r="A81" i="15"/>
  <c r="C81" i="15" s="1"/>
  <c r="B81" i="15"/>
  <c r="D81" i="15"/>
  <c r="E81" i="15"/>
  <c r="F81" i="15"/>
  <c r="G81" i="15"/>
  <c r="A82" i="15"/>
  <c r="C82" i="15" s="1"/>
  <c r="B82" i="15"/>
  <c r="D82" i="15"/>
  <c r="F82" i="15" s="1"/>
  <c r="E82" i="15"/>
  <c r="G82" i="15"/>
  <c r="A83" i="15"/>
  <c r="B83" i="15"/>
  <c r="C83" i="15"/>
  <c r="D83" i="15"/>
  <c r="F83" i="15" s="1"/>
  <c r="E83" i="15"/>
  <c r="G83" i="15"/>
  <c r="A84" i="15"/>
  <c r="B84" i="15"/>
  <c r="C84" i="15"/>
  <c r="D84" i="15"/>
  <c r="E84" i="15"/>
  <c r="F84" i="15"/>
  <c r="G84" i="15"/>
  <c r="A85" i="15"/>
  <c r="B85" i="15"/>
  <c r="D85" i="15"/>
  <c r="E85" i="15"/>
  <c r="G85" i="15"/>
  <c r="A86" i="15"/>
  <c r="C86" i="15" s="1"/>
  <c r="B86" i="15"/>
  <c r="D86" i="15"/>
  <c r="F86" i="15" s="1"/>
  <c r="E86" i="15"/>
  <c r="G86" i="15"/>
  <c r="A87" i="15"/>
  <c r="B87" i="15"/>
  <c r="D87" i="15"/>
  <c r="F87" i="15" s="1"/>
  <c r="E87" i="15"/>
  <c r="G87" i="15"/>
  <c r="A88" i="15"/>
  <c r="C88" i="15" s="1"/>
  <c r="B88" i="15"/>
  <c r="D88" i="15"/>
  <c r="E88" i="15"/>
  <c r="G88" i="15"/>
  <c r="A89" i="15"/>
  <c r="C89" i="15" s="1"/>
  <c r="B89" i="15"/>
  <c r="D89" i="15"/>
  <c r="F89" i="15" s="1"/>
  <c r="E89" i="15"/>
  <c r="G89" i="15"/>
  <c r="A90" i="15"/>
  <c r="B90" i="15"/>
  <c r="C90" i="15"/>
  <c r="D90" i="15"/>
  <c r="E90" i="15"/>
  <c r="F90" i="15"/>
  <c r="G90" i="15"/>
  <c r="A91" i="15"/>
  <c r="C91" i="15" s="1"/>
  <c r="B91" i="15"/>
  <c r="D91" i="15"/>
  <c r="E91" i="15"/>
  <c r="F91" i="15" s="1"/>
  <c r="G91" i="15"/>
  <c r="A92" i="15"/>
  <c r="C92" i="15" s="1"/>
  <c r="B92" i="15"/>
  <c r="D92" i="15"/>
  <c r="F92" i="15" s="1"/>
  <c r="E92" i="15"/>
  <c r="G92" i="15"/>
  <c r="A93" i="15"/>
  <c r="B93" i="15"/>
  <c r="D93" i="15"/>
  <c r="E93" i="15"/>
  <c r="F93" i="15" s="1"/>
  <c r="G93" i="15"/>
  <c r="A94" i="15"/>
  <c r="B94" i="15"/>
  <c r="D94" i="15"/>
  <c r="E94" i="15"/>
  <c r="F94" i="15" s="1"/>
  <c r="G94" i="15"/>
  <c r="A95" i="15"/>
  <c r="C95" i="15" s="1"/>
  <c r="B95" i="15"/>
  <c r="D95" i="15"/>
  <c r="F95" i="15" s="1"/>
  <c r="E95" i="15"/>
  <c r="G95" i="15"/>
  <c r="A96" i="15"/>
  <c r="B96" i="15"/>
  <c r="C96" i="15"/>
  <c r="D96" i="15"/>
  <c r="F96" i="15" s="1"/>
  <c r="E96" i="15"/>
  <c r="G96" i="15"/>
  <c r="A97" i="15"/>
  <c r="C97" i="15" s="1"/>
  <c r="B97" i="15"/>
  <c r="D97" i="15"/>
  <c r="F97" i="15" s="1"/>
  <c r="E97" i="15"/>
  <c r="G97" i="15"/>
  <c r="A98" i="15"/>
  <c r="C98" i="15" s="1"/>
  <c r="B98" i="15"/>
  <c r="D98" i="15"/>
  <c r="E98" i="15"/>
  <c r="F98" i="15"/>
  <c r="G98" i="15"/>
  <c r="A99" i="15"/>
  <c r="B99" i="15"/>
  <c r="C99" i="15"/>
  <c r="D99" i="15"/>
  <c r="E99" i="15"/>
  <c r="F99" i="15" s="1"/>
  <c r="G99" i="15"/>
  <c r="A100" i="15"/>
  <c r="C100" i="15" s="1"/>
  <c r="B100" i="15"/>
  <c r="D100" i="15"/>
  <c r="F100" i="15" s="1"/>
  <c r="E100" i="15"/>
  <c r="G100" i="15"/>
  <c r="A101" i="15"/>
  <c r="B101" i="15"/>
  <c r="C101" i="15"/>
  <c r="D101" i="15"/>
  <c r="F101" i="15" s="1"/>
  <c r="E101" i="15"/>
  <c r="G101" i="15"/>
  <c r="A102" i="15"/>
  <c r="B102" i="15"/>
  <c r="C102" i="15"/>
  <c r="D102" i="15"/>
  <c r="F102" i="15" s="1"/>
  <c r="E102" i="15"/>
  <c r="G102" i="15"/>
  <c r="A103" i="15"/>
  <c r="B103" i="15"/>
  <c r="C103" i="15" s="1"/>
  <c r="D103" i="15"/>
  <c r="E103" i="15"/>
  <c r="G103" i="15"/>
  <c r="A104" i="15"/>
  <c r="C104" i="15" s="1"/>
  <c r="B104" i="15"/>
  <c r="D104" i="15"/>
  <c r="E104" i="15"/>
  <c r="F104" i="15"/>
  <c r="G104" i="15"/>
  <c r="A105" i="15"/>
  <c r="C105" i="15" s="1"/>
  <c r="B105" i="15"/>
  <c r="D105" i="15"/>
  <c r="E105" i="15"/>
  <c r="F105" i="15" s="1"/>
  <c r="G105" i="15"/>
  <c r="A106" i="15"/>
  <c r="C106" i="15" s="1"/>
  <c r="B106" i="15"/>
  <c r="D106" i="15"/>
  <c r="E106" i="15"/>
  <c r="F106" i="15" s="1"/>
  <c r="G106" i="15"/>
  <c r="A107" i="15"/>
  <c r="B107" i="15"/>
  <c r="C107" i="15"/>
  <c r="D107" i="15"/>
  <c r="F107" i="15" s="1"/>
  <c r="E107" i="15"/>
  <c r="G107" i="15"/>
  <c r="A108" i="15"/>
  <c r="B108" i="15"/>
  <c r="C108" i="15"/>
  <c r="D108" i="15"/>
  <c r="F108" i="15" s="1"/>
  <c r="E108" i="15"/>
  <c r="G108" i="15"/>
  <c r="A109" i="15"/>
  <c r="B109" i="15"/>
  <c r="C109" i="15" s="1"/>
  <c r="D109" i="15"/>
  <c r="F109" i="15" s="1"/>
  <c r="E109" i="15"/>
  <c r="G109" i="15"/>
  <c r="A110" i="15"/>
  <c r="C110" i="15" s="1"/>
  <c r="B110" i="15"/>
  <c r="D110" i="15"/>
  <c r="E110" i="15"/>
  <c r="F110" i="15"/>
  <c r="G110" i="15"/>
  <c r="A111" i="15"/>
  <c r="C111" i="15" s="1"/>
  <c r="B111" i="15"/>
  <c r="D111" i="15"/>
  <c r="E111" i="15"/>
  <c r="F111" i="15"/>
  <c r="G111" i="15"/>
  <c r="A112" i="15"/>
  <c r="C112" i="15" s="1"/>
  <c r="B112" i="15"/>
  <c r="D112" i="15"/>
  <c r="F112" i="15" s="1"/>
  <c r="E112" i="15"/>
  <c r="G112" i="15"/>
  <c r="A113" i="15"/>
  <c r="B113" i="15"/>
  <c r="D113" i="15"/>
  <c r="F113" i="15" s="1"/>
  <c r="E113" i="15"/>
  <c r="G113" i="15"/>
  <c r="A114" i="15"/>
  <c r="B114" i="15"/>
  <c r="C114" i="15"/>
  <c r="D114" i="15"/>
  <c r="E114" i="15"/>
  <c r="F114" i="15"/>
  <c r="G114" i="15"/>
  <c r="A115" i="15"/>
  <c r="C115" i="15" s="1"/>
  <c r="B115" i="15"/>
  <c r="D115" i="15"/>
  <c r="E115" i="15"/>
  <c r="G115" i="15"/>
  <c r="A116" i="15"/>
  <c r="B116" i="15"/>
  <c r="D116" i="15"/>
  <c r="E116" i="15"/>
  <c r="G116" i="15"/>
  <c r="A117" i="15"/>
  <c r="B117" i="15"/>
  <c r="D117" i="15"/>
  <c r="E117" i="15"/>
  <c r="F117" i="15"/>
  <c r="G117" i="15"/>
  <c r="A118" i="15"/>
  <c r="C118" i="15" s="1"/>
  <c r="B118" i="15"/>
  <c r="D118" i="15"/>
  <c r="F118" i="15" s="1"/>
  <c r="E118" i="15"/>
  <c r="G118" i="15"/>
  <c r="A119" i="15"/>
  <c r="B119" i="15"/>
  <c r="D119" i="15"/>
  <c r="E119" i="15"/>
  <c r="G119" i="15"/>
  <c r="A120" i="15"/>
  <c r="B120" i="15"/>
  <c r="C120" i="15"/>
  <c r="D120" i="15"/>
  <c r="E120" i="15"/>
  <c r="F120" i="15"/>
  <c r="G120" i="15"/>
  <c r="A121" i="15"/>
  <c r="C121" i="15" s="1"/>
  <c r="B121" i="15"/>
  <c r="D121" i="15"/>
  <c r="E121" i="15"/>
  <c r="F121" i="15" s="1"/>
  <c r="G121" i="15"/>
  <c r="A122" i="15"/>
  <c r="C122" i="15" s="1"/>
  <c r="B122" i="15"/>
  <c r="D122" i="15"/>
  <c r="F122" i="15" s="1"/>
  <c r="E122" i="15"/>
  <c r="G122" i="15"/>
  <c r="A123" i="15"/>
  <c r="B123" i="15"/>
  <c r="C123" i="15"/>
  <c r="D123" i="15"/>
  <c r="E123" i="15"/>
  <c r="F123" i="15"/>
  <c r="G123" i="15"/>
  <c r="A124" i="15"/>
  <c r="B124" i="15"/>
  <c r="C124" i="15" s="1"/>
  <c r="D124" i="15"/>
  <c r="F124" i="15" s="1"/>
  <c r="E124" i="15"/>
  <c r="G124" i="15"/>
  <c r="A125" i="15"/>
  <c r="B125" i="15"/>
  <c r="D125" i="15"/>
  <c r="E125" i="15"/>
  <c r="G125" i="15"/>
  <c r="A126" i="15"/>
  <c r="B126" i="15"/>
  <c r="C126" i="15"/>
  <c r="D126" i="15"/>
  <c r="E126" i="15"/>
  <c r="F126" i="15"/>
  <c r="G126" i="15"/>
  <c r="G2" i="15"/>
  <c r="E2" i="15"/>
  <c r="D2" i="15"/>
  <c r="B2" i="15"/>
  <c r="A2" i="15"/>
  <c r="C2" i="15" s="1"/>
  <c r="A3" i="14"/>
  <c r="B3" i="14"/>
  <c r="D3" i="14"/>
  <c r="E3" i="14"/>
  <c r="G3" i="14"/>
  <c r="A4" i="14"/>
  <c r="C4" i="14" s="1"/>
  <c r="B4" i="14"/>
  <c r="D4" i="14"/>
  <c r="F4" i="14" s="1"/>
  <c r="E4" i="14"/>
  <c r="G4" i="14"/>
  <c r="A5" i="14"/>
  <c r="C5" i="14" s="1"/>
  <c r="M5" i="8" s="1"/>
  <c r="B5" i="14"/>
  <c r="D5" i="14"/>
  <c r="F5" i="14" s="1"/>
  <c r="E5" i="14"/>
  <c r="G5" i="14"/>
  <c r="A6" i="14"/>
  <c r="B6" i="14"/>
  <c r="D6" i="14"/>
  <c r="F6" i="14" s="1"/>
  <c r="E6" i="14"/>
  <c r="G6" i="14"/>
  <c r="A7" i="14"/>
  <c r="B7" i="14"/>
  <c r="D7" i="14"/>
  <c r="F7" i="14" s="1"/>
  <c r="E7" i="14"/>
  <c r="G7" i="14"/>
  <c r="A8" i="14"/>
  <c r="C8" i="14" s="1"/>
  <c r="B8" i="14"/>
  <c r="D8" i="14"/>
  <c r="E8" i="14"/>
  <c r="F8" i="14" s="1"/>
  <c r="G8" i="14"/>
  <c r="A9" i="14"/>
  <c r="B9" i="14"/>
  <c r="D9" i="14"/>
  <c r="E9" i="14"/>
  <c r="G9" i="14"/>
  <c r="A10" i="14"/>
  <c r="B10" i="14"/>
  <c r="D10" i="14"/>
  <c r="F10" i="14" s="1"/>
  <c r="E10" i="14"/>
  <c r="G10" i="14"/>
  <c r="A11" i="14"/>
  <c r="C11" i="14" s="1"/>
  <c r="M11" i="8" s="1"/>
  <c r="B11" i="14"/>
  <c r="D11" i="14"/>
  <c r="F11" i="14" s="1"/>
  <c r="E11" i="14"/>
  <c r="G11" i="14"/>
  <c r="A12" i="14"/>
  <c r="B12" i="14"/>
  <c r="D12" i="14"/>
  <c r="E12" i="14"/>
  <c r="G12" i="14"/>
  <c r="A13" i="14"/>
  <c r="C13" i="14" s="1"/>
  <c r="B13" i="14"/>
  <c r="D13" i="14"/>
  <c r="F13" i="14" s="1"/>
  <c r="E13" i="14"/>
  <c r="G13" i="14"/>
  <c r="A14" i="14"/>
  <c r="C14" i="14" s="1"/>
  <c r="B14" i="14"/>
  <c r="D14" i="14"/>
  <c r="E14" i="14"/>
  <c r="G14" i="14"/>
  <c r="A15" i="14"/>
  <c r="C15" i="14" s="1"/>
  <c r="B15" i="14"/>
  <c r="D15" i="14"/>
  <c r="E15" i="14"/>
  <c r="G15" i="14"/>
  <c r="A16" i="14"/>
  <c r="C16" i="14" s="1"/>
  <c r="B16" i="14"/>
  <c r="D16" i="14"/>
  <c r="E16" i="14"/>
  <c r="G16" i="14"/>
  <c r="A17" i="14"/>
  <c r="C17" i="14" s="1"/>
  <c r="B17" i="14"/>
  <c r="D17" i="14"/>
  <c r="F17" i="14" s="1"/>
  <c r="E17" i="14"/>
  <c r="G17" i="14"/>
  <c r="A18" i="14"/>
  <c r="C18" i="14" s="1"/>
  <c r="M17" i="8" s="1"/>
  <c r="B18" i="14"/>
  <c r="D18" i="14"/>
  <c r="F18" i="14" s="1"/>
  <c r="E18" i="14"/>
  <c r="G18" i="14"/>
  <c r="A19" i="14"/>
  <c r="B19" i="14"/>
  <c r="D19" i="14"/>
  <c r="E19" i="14"/>
  <c r="G19" i="14"/>
  <c r="A20" i="14"/>
  <c r="C20" i="14" s="1"/>
  <c r="B20" i="14"/>
  <c r="D20" i="14"/>
  <c r="E20" i="14"/>
  <c r="F20" i="14"/>
  <c r="G20" i="14"/>
  <c r="A21" i="14"/>
  <c r="C21" i="14" s="1"/>
  <c r="B21" i="14"/>
  <c r="D21" i="14"/>
  <c r="F21" i="14" s="1"/>
  <c r="E21" i="14"/>
  <c r="G21" i="14"/>
  <c r="A22" i="14"/>
  <c r="B22" i="14"/>
  <c r="D22" i="14"/>
  <c r="E22" i="14"/>
  <c r="G22" i="14"/>
  <c r="A23" i="14"/>
  <c r="C23" i="14" s="1"/>
  <c r="B23" i="14"/>
  <c r="D23" i="14"/>
  <c r="E23" i="14"/>
  <c r="G23" i="14"/>
  <c r="A24" i="14"/>
  <c r="C24" i="14" s="1"/>
  <c r="M23" i="8" s="1"/>
  <c r="B24" i="14"/>
  <c r="D24" i="14"/>
  <c r="F24" i="14" s="1"/>
  <c r="E24" i="14"/>
  <c r="G24" i="14"/>
  <c r="A25" i="14"/>
  <c r="C25" i="14" s="1"/>
  <c r="B25" i="14"/>
  <c r="D25" i="14"/>
  <c r="F25" i="14" s="1"/>
  <c r="E25" i="14"/>
  <c r="G25" i="14"/>
  <c r="A26" i="14"/>
  <c r="C26" i="14" s="1"/>
  <c r="B26" i="14"/>
  <c r="D26" i="14"/>
  <c r="E26" i="14"/>
  <c r="F26" i="14" s="1"/>
  <c r="G26" i="14"/>
  <c r="A27" i="14"/>
  <c r="C27" i="14" s="1"/>
  <c r="B27" i="14"/>
  <c r="D27" i="14"/>
  <c r="E27" i="14"/>
  <c r="G27" i="14"/>
  <c r="A28" i="14"/>
  <c r="B28" i="14"/>
  <c r="D28" i="14"/>
  <c r="E28" i="14"/>
  <c r="G28" i="14"/>
  <c r="A29" i="14"/>
  <c r="C29" i="14" s="1"/>
  <c r="B29" i="14"/>
  <c r="D29" i="14"/>
  <c r="E29" i="14"/>
  <c r="G29" i="14"/>
  <c r="A30" i="14"/>
  <c r="C30" i="14" s="1"/>
  <c r="B30" i="14"/>
  <c r="D30" i="14"/>
  <c r="E30" i="14"/>
  <c r="G30" i="14"/>
  <c r="A31" i="14"/>
  <c r="B31" i="14"/>
  <c r="D31" i="14"/>
  <c r="F31" i="14" s="1"/>
  <c r="E31" i="14"/>
  <c r="G31" i="14"/>
  <c r="A32" i="14"/>
  <c r="C32" i="14" s="1"/>
  <c r="B32" i="14"/>
  <c r="D32" i="14"/>
  <c r="E32" i="14"/>
  <c r="F32" i="14" s="1"/>
  <c r="G32" i="14"/>
  <c r="A33" i="14"/>
  <c r="C33" i="14" s="1"/>
  <c r="B33" i="14"/>
  <c r="D33" i="14"/>
  <c r="F33" i="14" s="1"/>
  <c r="E33" i="14"/>
  <c r="G33" i="14"/>
  <c r="A34" i="14"/>
  <c r="C34" i="14" s="1"/>
  <c r="B34" i="14"/>
  <c r="D34" i="14"/>
  <c r="E34" i="14"/>
  <c r="G34" i="14"/>
  <c r="A35" i="14"/>
  <c r="C35" i="14" s="1"/>
  <c r="B35" i="14"/>
  <c r="D35" i="14"/>
  <c r="F35" i="14" s="1"/>
  <c r="E35" i="14"/>
  <c r="G35" i="14"/>
  <c r="A36" i="14"/>
  <c r="C36" i="14" s="1"/>
  <c r="B36" i="14"/>
  <c r="D36" i="14"/>
  <c r="E36" i="14"/>
  <c r="G36" i="14"/>
  <c r="A37" i="14"/>
  <c r="B37" i="14"/>
  <c r="D37" i="14"/>
  <c r="E37" i="14"/>
  <c r="G37" i="14"/>
  <c r="A38" i="14"/>
  <c r="C38" i="14" s="1"/>
  <c r="M37" i="8" s="1"/>
  <c r="B38" i="14"/>
  <c r="D38" i="14"/>
  <c r="E38" i="14"/>
  <c r="F38" i="14"/>
  <c r="G38" i="14"/>
  <c r="A39" i="14"/>
  <c r="C39" i="14" s="1"/>
  <c r="M38" i="8" s="1"/>
  <c r="B39" i="14"/>
  <c r="D39" i="14"/>
  <c r="F39" i="14" s="1"/>
  <c r="E39" i="14"/>
  <c r="G39" i="14"/>
  <c r="A40" i="14"/>
  <c r="C40" i="14" s="1"/>
  <c r="B40" i="14"/>
  <c r="D40" i="14"/>
  <c r="F40" i="14" s="1"/>
  <c r="E40" i="14"/>
  <c r="G40" i="14"/>
  <c r="A41" i="14"/>
  <c r="C41" i="14" s="1"/>
  <c r="B41" i="14"/>
  <c r="D41" i="14"/>
  <c r="E41" i="14"/>
  <c r="G41" i="14"/>
  <c r="A42" i="14"/>
  <c r="B42" i="14"/>
  <c r="D42" i="14"/>
  <c r="E42" i="14"/>
  <c r="G42" i="14"/>
  <c r="A43" i="14"/>
  <c r="C43" i="14" s="1"/>
  <c r="B43" i="14"/>
  <c r="D43" i="14"/>
  <c r="E43" i="14"/>
  <c r="G43" i="14"/>
  <c r="A44" i="14"/>
  <c r="C44" i="14" s="1"/>
  <c r="M43" i="8" s="1"/>
  <c r="B44" i="14"/>
  <c r="D44" i="14"/>
  <c r="E44" i="14"/>
  <c r="F44" i="14"/>
  <c r="G44" i="14"/>
  <c r="A45" i="14"/>
  <c r="C45" i="14" s="1"/>
  <c r="B45" i="14"/>
  <c r="D45" i="14"/>
  <c r="E45" i="14"/>
  <c r="G45" i="14"/>
  <c r="A46" i="14"/>
  <c r="C46" i="14" s="1"/>
  <c r="M45" i="8" s="1"/>
  <c r="B46" i="14"/>
  <c r="D46" i="14"/>
  <c r="F46" i="14" s="1"/>
  <c r="E46" i="14"/>
  <c r="G46" i="14"/>
  <c r="A47" i="14"/>
  <c r="C47" i="14" s="1"/>
  <c r="B47" i="14"/>
  <c r="D47" i="14"/>
  <c r="F47" i="14" s="1"/>
  <c r="E47" i="14"/>
  <c r="G47" i="14"/>
  <c r="A48" i="14"/>
  <c r="C48" i="14" s="1"/>
  <c r="B48" i="14"/>
  <c r="D48" i="14"/>
  <c r="E48" i="14"/>
  <c r="G48" i="14"/>
  <c r="A49" i="14"/>
  <c r="B49" i="14"/>
  <c r="D49" i="14"/>
  <c r="E49" i="14"/>
  <c r="G49" i="14"/>
  <c r="A50" i="14"/>
  <c r="C50" i="14" s="1"/>
  <c r="B50" i="14"/>
  <c r="D50" i="14"/>
  <c r="E50" i="14"/>
  <c r="F50" i="14"/>
  <c r="G50" i="14"/>
  <c r="A51" i="14"/>
  <c r="B51" i="14"/>
  <c r="D51" i="14"/>
  <c r="E51" i="14"/>
  <c r="G51" i="14"/>
  <c r="A52" i="14"/>
  <c r="C52" i="14" s="1"/>
  <c r="B52" i="14"/>
  <c r="D52" i="14"/>
  <c r="E52" i="14"/>
  <c r="G52" i="14"/>
  <c r="A53" i="14"/>
  <c r="B53" i="14"/>
  <c r="D53" i="14"/>
  <c r="F53" i="14" s="1"/>
  <c r="E53" i="14"/>
  <c r="G53" i="14"/>
  <c r="A54" i="14"/>
  <c r="C54" i="14" s="1"/>
  <c r="B54" i="14"/>
  <c r="D54" i="14"/>
  <c r="E54" i="14"/>
  <c r="G54" i="14"/>
  <c r="A55" i="14"/>
  <c r="C55" i="14" s="1"/>
  <c r="B55" i="14"/>
  <c r="D55" i="14"/>
  <c r="E55" i="14"/>
  <c r="G55" i="14"/>
  <c r="A56" i="14"/>
  <c r="C56" i="14" s="1"/>
  <c r="B56" i="14"/>
  <c r="D56" i="14"/>
  <c r="F56" i="14" s="1"/>
  <c r="E56" i="14"/>
  <c r="G56" i="14"/>
  <c r="A57" i="14"/>
  <c r="C57" i="14" s="1"/>
  <c r="B57" i="14"/>
  <c r="D57" i="14"/>
  <c r="E57" i="14"/>
  <c r="G57" i="14"/>
  <c r="A58" i="14"/>
  <c r="C58" i="14" s="1"/>
  <c r="B58" i="14"/>
  <c r="D58" i="14"/>
  <c r="E58" i="14"/>
  <c r="G58" i="14"/>
  <c r="A59" i="14"/>
  <c r="C59" i="14" s="1"/>
  <c r="B59" i="14"/>
  <c r="D59" i="14"/>
  <c r="E59" i="14"/>
  <c r="G59" i="14"/>
  <c r="A60" i="14"/>
  <c r="C60" i="14" s="1"/>
  <c r="M59" i="8" s="1"/>
  <c r="B60" i="14"/>
  <c r="D60" i="14"/>
  <c r="F60" i="14" s="1"/>
  <c r="E60" i="14"/>
  <c r="G60" i="14"/>
  <c r="A61" i="14"/>
  <c r="C61" i="14" s="1"/>
  <c r="B61" i="14"/>
  <c r="D61" i="14"/>
  <c r="F61" i="14" s="1"/>
  <c r="E61" i="14"/>
  <c r="G61" i="14"/>
  <c r="A62" i="14"/>
  <c r="C62" i="14" s="1"/>
  <c r="B62" i="14"/>
  <c r="D62" i="14"/>
  <c r="E62" i="14"/>
  <c r="F62" i="14" s="1"/>
  <c r="G62" i="14"/>
  <c r="A63" i="14"/>
  <c r="C63" i="14" s="1"/>
  <c r="B63" i="14"/>
  <c r="D63" i="14"/>
  <c r="E63" i="14"/>
  <c r="G63" i="14"/>
  <c r="A64" i="14"/>
  <c r="C64" i="14" s="1"/>
  <c r="B64" i="14"/>
  <c r="D64" i="14"/>
  <c r="E64" i="14"/>
  <c r="G64" i="14"/>
  <c r="A65" i="14"/>
  <c r="C65" i="14" s="1"/>
  <c r="B65" i="14"/>
  <c r="D65" i="14"/>
  <c r="E65" i="14"/>
  <c r="G65" i="14"/>
  <c r="A66" i="14"/>
  <c r="C66" i="14" s="1"/>
  <c r="B66" i="14"/>
  <c r="D66" i="14"/>
  <c r="E66" i="14"/>
  <c r="G66" i="14"/>
  <c r="A67" i="14"/>
  <c r="B67" i="14"/>
  <c r="D67" i="14"/>
  <c r="E67" i="14"/>
  <c r="G67" i="14"/>
  <c r="A68" i="14"/>
  <c r="C68" i="14" s="1"/>
  <c r="B68" i="14"/>
  <c r="D68" i="14"/>
  <c r="E68" i="14"/>
  <c r="F68" i="14" s="1"/>
  <c r="G68" i="14"/>
  <c r="A69" i="14"/>
  <c r="C69" i="14" s="1"/>
  <c r="B69" i="14"/>
  <c r="D69" i="14"/>
  <c r="F69" i="14" s="1"/>
  <c r="E69" i="14"/>
  <c r="G69" i="14"/>
  <c r="A70" i="14"/>
  <c r="B70" i="14"/>
  <c r="D70" i="14"/>
  <c r="E70" i="14"/>
  <c r="G70" i="14"/>
  <c r="A71" i="14"/>
  <c r="C71" i="14" s="1"/>
  <c r="B71" i="14"/>
  <c r="D71" i="14"/>
  <c r="E71" i="14"/>
  <c r="G71" i="14"/>
  <c r="A72" i="14"/>
  <c r="B72" i="14"/>
  <c r="D72" i="14"/>
  <c r="E72" i="14"/>
  <c r="G72" i="14"/>
  <c r="A73" i="14"/>
  <c r="C73" i="14" s="1"/>
  <c r="M72" i="8" s="1"/>
  <c r="B73" i="14"/>
  <c r="D73" i="14"/>
  <c r="E73" i="14"/>
  <c r="F73" i="14" s="1"/>
  <c r="G73" i="14"/>
  <c r="A74" i="14"/>
  <c r="C74" i="14" s="1"/>
  <c r="B74" i="14"/>
  <c r="D74" i="14"/>
  <c r="F74" i="14" s="1"/>
  <c r="E74" i="14"/>
  <c r="G74" i="14"/>
  <c r="A75" i="14"/>
  <c r="C75" i="14" s="1"/>
  <c r="M74" i="8" s="1"/>
  <c r="B75" i="14"/>
  <c r="D75" i="14"/>
  <c r="F75" i="14" s="1"/>
  <c r="E75" i="14"/>
  <c r="G75" i="14"/>
  <c r="A76" i="14"/>
  <c r="B76" i="14"/>
  <c r="D76" i="14"/>
  <c r="F76" i="14" s="1"/>
  <c r="E76" i="14"/>
  <c r="G76" i="14"/>
  <c r="A77" i="14"/>
  <c r="C77" i="14" s="1"/>
  <c r="B77" i="14"/>
  <c r="D77" i="14"/>
  <c r="E77" i="14"/>
  <c r="G77" i="14"/>
  <c r="A78" i="14"/>
  <c r="C78" i="14" s="1"/>
  <c r="B78" i="14"/>
  <c r="D78" i="14"/>
  <c r="E78" i="14"/>
  <c r="G78" i="14"/>
  <c r="A79" i="14"/>
  <c r="C79" i="14" s="1"/>
  <c r="B79" i="14"/>
  <c r="D79" i="14"/>
  <c r="E79" i="14"/>
  <c r="F79" i="14" s="1"/>
  <c r="G79" i="14"/>
  <c r="A80" i="14"/>
  <c r="C80" i="14" s="1"/>
  <c r="M79" i="8" s="1"/>
  <c r="B80" i="14"/>
  <c r="D80" i="14"/>
  <c r="E80" i="14"/>
  <c r="F80" i="14"/>
  <c r="G80" i="14"/>
  <c r="A81" i="14"/>
  <c r="C81" i="14" s="1"/>
  <c r="B81" i="14"/>
  <c r="D81" i="14"/>
  <c r="E81" i="14"/>
  <c r="G81" i="14"/>
  <c r="A82" i="14"/>
  <c r="B82" i="14"/>
  <c r="D82" i="14"/>
  <c r="F82" i="14" s="1"/>
  <c r="E82" i="14"/>
  <c r="G82" i="14"/>
  <c r="A83" i="14"/>
  <c r="C83" i="14" s="1"/>
  <c r="B83" i="14"/>
  <c r="D83" i="14"/>
  <c r="F83" i="14" s="1"/>
  <c r="E83" i="14"/>
  <c r="G83" i="14"/>
  <c r="A84" i="14"/>
  <c r="C84" i="14" s="1"/>
  <c r="M83" i="8" s="1"/>
  <c r="B84" i="14"/>
  <c r="D84" i="14"/>
  <c r="F84" i="14" s="1"/>
  <c r="E84" i="14"/>
  <c r="G84" i="14"/>
  <c r="A85" i="14"/>
  <c r="B85" i="14"/>
  <c r="D85" i="14"/>
  <c r="E85" i="14"/>
  <c r="F85" i="14" s="1"/>
  <c r="G85" i="14"/>
  <c r="A86" i="14"/>
  <c r="C86" i="14" s="1"/>
  <c r="B86" i="14"/>
  <c r="D86" i="14"/>
  <c r="E86" i="14"/>
  <c r="F86" i="14"/>
  <c r="G86" i="14"/>
  <c r="A87" i="14"/>
  <c r="C87" i="14" s="1"/>
  <c r="B87" i="14"/>
  <c r="D87" i="14"/>
  <c r="E87" i="14"/>
  <c r="F87" i="14" s="1"/>
  <c r="G87" i="14"/>
  <c r="A88" i="14"/>
  <c r="B88" i="14"/>
  <c r="D88" i="14"/>
  <c r="E88" i="14"/>
  <c r="G88" i="14"/>
  <c r="A89" i="14"/>
  <c r="C89" i="14" s="1"/>
  <c r="B89" i="14"/>
  <c r="D89" i="14"/>
  <c r="E89" i="14"/>
  <c r="G89" i="14"/>
  <c r="A90" i="14"/>
  <c r="C90" i="14" s="1"/>
  <c r="M89" i="8" s="1"/>
  <c r="B90" i="14"/>
  <c r="D90" i="14"/>
  <c r="E90" i="14"/>
  <c r="F90" i="14"/>
  <c r="G90" i="14"/>
  <c r="A91" i="14"/>
  <c r="C91" i="14" s="1"/>
  <c r="M90" i="8" s="1"/>
  <c r="B91" i="14"/>
  <c r="D91" i="14"/>
  <c r="E91" i="14"/>
  <c r="F91" i="14" s="1"/>
  <c r="G91" i="14"/>
  <c r="A92" i="14"/>
  <c r="B92" i="14"/>
  <c r="D92" i="14"/>
  <c r="E92" i="14"/>
  <c r="G92" i="14"/>
  <c r="A93" i="14"/>
  <c r="B93" i="14"/>
  <c r="D93" i="14"/>
  <c r="F93" i="14" s="1"/>
  <c r="E93" i="14"/>
  <c r="G93" i="14"/>
  <c r="A94" i="14"/>
  <c r="B94" i="14"/>
  <c r="D94" i="14"/>
  <c r="F94" i="14" s="1"/>
  <c r="E94" i="14"/>
  <c r="G94" i="14"/>
  <c r="A95" i="14"/>
  <c r="B95" i="14"/>
  <c r="D95" i="14"/>
  <c r="F95" i="14" s="1"/>
  <c r="E95" i="14"/>
  <c r="G95" i="14"/>
  <c r="A96" i="14"/>
  <c r="B96" i="14"/>
  <c r="D96" i="14"/>
  <c r="F96" i="14" s="1"/>
  <c r="E96" i="14"/>
  <c r="G96" i="14"/>
  <c r="A97" i="14"/>
  <c r="C97" i="14" s="1"/>
  <c r="B97" i="14"/>
  <c r="D97" i="14"/>
  <c r="E97" i="14"/>
  <c r="F97" i="14" s="1"/>
  <c r="G97" i="14"/>
  <c r="A98" i="14"/>
  <c r="B98" i="14"/>
  <c r="D98" i="14"/>
  <c r="E98" i="14"/>
  <c r="F98" i="14"/>
  <c r="G98" i="14"/>
  <c r="A99" i="14"/>
  <c r="B99" i="14"/>
  <c r="D99" i="14"/>
  <c r="E99" i="14"/>
  <c r="F99" i="14" s="1"/>
  <c r="G99" i="14"/>
  <c r="A100" i="14"/>
  <c r="B100" i="14"/>
  <c r="D100" i="14"/>
  <c r="E100" i="14"/>
  <c r="G100" i="14"/>
  <c r="A101" i="14"/>
  <c r="C101" i="14" s="1"/>
  <c r="B101" i="14"/>
  <c r="D101" i="14"/>
  <c r="E101" i="14"/>
  <c r="G101" i="14"/>
  <c r="A102" i="14"/>
  <c r="C102" i="14" s="1"/>
  <c r="M101" i="8" s="1"/>
  <c r="B102" i="14"/>
  <c r="D102" i="14"/>
  <c r="E102" i="14"/>
  <c r="F102" i="14"/>
  <c r="G102" i="14"/>
  <c r="A103" i="14"/>
  <c r="B103" i="14"/>
  <c r="D103" i="14"/>
  <c r="E103" i="14"/>
  <c r="G103" i="14"/>
  <c r="A104" i="14"/>
  <c r="B104" i="14"/>
  <c r="D104" i="14"/>
  <c r="E104" i="14"/>
  <c r="F104" i="14"/>
  <c r="G104" i="14"/>
  <c r="A105" i="14"/>
  <c r="B105" i="14"/>
  <c r="D105" i="14"/>
  <c r="E105" i="14"/>
  <c r="G105" i="14"/>
  <c r="A106" i="14"/>
  <c r="B106" i="14"/>
  <c r="D106" i="14"/>
  <c r="F106" i="14" s="1"/>
  <c r="E106" i="14"/>
  <c r="G106" i="14"/>
  <c r="A107" i="14"/>
  <c r="B107" i="14"/>
  <c r="D107" i="14"/>
  <c r="F107" i="14" s="1"/>
  <c r="E107" i="14"/>
  <c r="G107" i="14"/>
  <c r="A108" i="14"/>
  <c r="B108" i="14"/>
  <c r="D108" i="14"/>
  <c r="F108" i="14" s="1"/>
  <c r="E108" i="14"/>
  <c r="G108" i="14"/>
  <c r="A109" i="14"/>
  <c r="C109" i="14" s="1"/>
  <c r="B109" i="14"/>
  <c r="D109" i="14"/>
  <c r="E109" i="14"/>
  <c r="G109" i="14"/>
  <c r="A110" i="14"/>
  <c r="B110" i="14"/>
  <c r="D110" i="14"/>
  <c r="E110" i="14"/>
  <c r="F110" i="14"/>
  <c r="G110" i="14"/>
  <c r="A111" i="14"/>
  <c r="B111" i="14"/>
  <c r="D111" i="14"/>
  <c r="E111" i="14"/>
  <c r="F111" i="14"/>
  <c r="G111" i="14"/>
  <c r="A112" i="14"/>
  <c r="C112" i="14" s="1"/>
  <c r="B112" i="14"/>
  <c r="D112" i="14"/>
  <c r="E112" i="14"/>
  <c r="G112" i="14"/>
  <c r="A113" i="14"/>
  <c r="C113" i="14" s="1"/>
  <c r="B113" i="14"/>
  <c r="D113" i="14"/>
  <c r="E113" i="14"/>
  <c r="G113" i="14"/>
  <c r="A114" i="14"/>
  <c r="C114" i="14" s="1"/>
  <c r="M113" i="8" s="1"/>
  <c r="B114" i="14"/>
  <c r="D114" i="14"/>
  <c r="E114" i="14"/>
  <c r="F114" i="14"/>
  <c r="G114" i="14"/>
  <c r="A115" i="14"/>
  <c r="B115" i="14"/>
  <c r="D115" i="14"/>
  <c r="E115" i="14"/>
  <c r="G115" i="14"/>
  <c r="A116" i="14"/>
  <c r="B116" i="14"/>
  <c r="D116" i="14"/>
  <c r="E116" i="14"/>
  <c r="G116" i="14"/>
  <c r="A117" i="14"/>
  <c r="C117" i="14" s="1"/>
  <c r="B117" i="14"/>
  <c r="D117" i="14"/>
  <c r="E117" i="14"/>
  <c r="F117" i="14" s="1"/>
  <c r="G117" i="14"/>
  <c r="A118" i="14"/>
  <c r="C118" i="14" s="1"/>
  <c r="B118" i="14"/>
  <c r="D118" i="14"/>
  <c r="E118" i="14"/>
  <c r="G118" i="14"/>
  <c r="A119" i="14"/>
  <c r="B119" i="14"/>
  <c r="D119" i="14"/>
  <c r="E119" i="14"/>
  <c r="G119" i="14"/>
  <c r="A120" i="14"/>
  <c r="C120" i="14" s="1"/>
  <c r="M119" i="8" s="1"/>
  <c r="B120" i="14"/>
  <c r="D120" i="14"/>
  <c r="E120" i="14"/>
  <c r="F120" i="14" s="1"/>
  <c r="G120" i="14"/>
  <c r="A121" i="14"/>
  <c r="B121" i="14"/>
  <c r="D121" i="14"/>
  <c r="F121" i="14" s="1"/>
  <c r="E121" i="14"/>
  <c r="G121" i="14"/>
  <c r="A122" i="14"/>
  <c r="B122" i="14"/>
  <c r="D122" i="14"/>
  <c r="F122" i="14" s="1"/>
  <c r="E122" i="14"/>
  <c r="G122" i="14"/>
  <c r="A123" i="14"/>
  <c r="B123" i="14"/>
  <c r="C123" i="14" s="1"/>
  <c r="D123" i="14"/>
  <c r="F123" i="14" s="1"/>
  <c r="E123" i="14"/>
  <c r="G123" i="14"/>
  <c r="A124" i="14"/>
  <c r="B124" i="14"/>
  <c r="D124" i="14"/>
  <c r="F124" i="14" s="1"/>
  <c r="E124" i="14"/>
  <c r="G124" i="14"/>
  <c r="A125" i="14"/>
  <c r="C125" i="14" s="1"/>
  <c r="B125" i="14"/>
  <c r="D125" i="14"/>
  <c r="E125" i="14"/>
  <c r="G125" i="14"/>
  <c r="A126" i="14"/>
  <c r="B126" i="14"/>
  <c r="C126" i="14"/>
  <c r="D126" i="14"/>
  <c r="E126" i="14"/>
  <c r="G126" i="14"/>
  <c r="F2" i="15"/>
  <c r="S4" i="14"/>
  <c r="N4" i="14"/>
  <c r="V4" i="14"/>
  <c r="L4" i="14"/>
  <c r="U4" i="14" s="1"/>
  <c r="K4" i="14"/>
  <c r="T4" i="14" s="1"/>
  <c r="G2" i="14"/>
  <c r="E2" i="14"/>
  <c r="F2" i="14" s="1"/>
  <c r="D2" i="14"/>
  <c r="B2" i="14"/>
  <c r="A2" i="14"/>
  <c r="C2" i="14" s="1"/>
  <c r="M2" i="5"/>
  <c r="P4" i="11"/>
  <c r="O4" i="11" a="1"/>
  <c r="O4" i="11" s="1"/>
  <c r="S4" i="11" s="1"/>
  <c r="N4" i="11"/>
  <c r="M4" i="11"/>
  <c r="L4" i="11"/>
  <c r="K4" i="11"/>
  <c r="I4" i="11"/>
  <c r="A3" i="11"/>
  <c r="B3" i="11"/>
  <c r="D3" i="11"/>
  <c r="F3" i="11" s="1"/>
  <c r="E3" i="11"/>
  <c r="G3" i="11"/>
  <c r="A4" i="11"/>
  <c r="B4" i="11"/>
  <c r="D4" i="11"/>
  <c r="E4" i="11"/>
  <c r="G4" i="11"/>
  <c r="A5" i="11"/>
  <c r="B5" i="11"/>
  <c r="D5" i="11"/>
  <c r="E5" i="11"/>
  <c r="G5" i="11"/>
  <c r="A6" i="11"/>
  <c r="B6" i="11"/>
  <c r="D6" i="11"/>
  <c r="E6" i="11"/>
  <c r="G6" i="11"/>
  <c r="A7" i="11"/>
  <c r="B7" i="11"/>
  <c r="D7" i="11"/>
  <c r="E7" i="11"/>
  <c r="G7" i="11"/>
  <c r="A8" i="11"/>
  <c r="B8" i="11"/>
  <c r="D8" i="11"/>
  <c r="E8" i="11"/>
  <c r="G8" i="11"/>
  <c r="A9" i="11"/>
  <c r="B9" i="11"/>
  <c r="D9" i="11"/>
  <c r="E9" i="11"/>
  <c r="F9" i="11"/>
  <c r="G9" i="11"/>
  <c r="A10" i="11"/>
  <c r="B10" i="11"/>
  <c r="D10" i="11"/>
  <c r="E10" i="11"/>
  <c r="G10" i="11"/>
  <c r="A11" i="11"/>
  <c r="B11" i="11"/>
  <c r="D11" i="11"/>
  <c r="F11" i="11" s="1"/>
  <c r="E11" i="11"/>
  <c r="G11" i="11"/>
  <c r="A12" i="11"/>
  <c r="B12" i="11"/>
  <c r="D12" i="11"/>
  <c r="E12" i="11"/>
  <c r="G12" i="11"/>
  <c r="A13" i="11"/>
  <c r="B13" i="11"/>
  <c r="C13" i="11" s="1"/>
  <c r="D13" i="11"/>
  <c r="E13" i="11"/>
  <c r="G13" i="11"/>
  <c r="A14" i="11"/>
  <c r="B14" i="11"/>
  <c r="D14" i="11"/>
  <c r="F14" i="11" s="1"/>
  <c r="E14" i="11"/>
  <c r="G14" i="11"/>
  <c r="A15" i="11"/>
  <c r="B15" i="11"/>
  <c r="D15" i="11"/>
  <c r="E15" i="11"/>
  <c r="G15" i="11"/>
  <c r="A16" i="11"/>
  <c r="B16" i="11"/>
  <c r="D16" i="11"/>
  <c r="E16" i="11"/>
  <c r="G16" i="11"/>
  <c r="A17" i="11"/>
  <c r="B17" i="11"/>
  <c r="D17" i="11"/>
  <c r="E17" i="11"/>
  <c r="G17" i="11"/>
  <c r="A18" i="11"/>
  <c r="C18" i="11" s="1"/>
  <c r="B18" i="11"/>
  <c r="D18" i="11"/>
  <c r="E18" i="11"/>
  <c r="G18" i="11"/>
  <c r="A19" i="11"/>
  <c r="B19" i="11"/>
  <c r="D19" i="11"/>
  <c r="E19" i="11"/>
  <c r="G19" i="11"/>
  <c r="A20" i="11"/>
  <c r="B20" i="11"/>
  <c r="D20" i="11"/>
  <c r="E20" i="11"/>
  <c r="G20" i="11"/>
  <c r="A21" i="11"/>
  <c r="B21" i="11"/>
  <c r="D21" i="11"/>
  <c r="E21" i="11"/>
  <c r="G21" i="11"/>
  <c r="A22" i="11"/>
  <c r="B22" i="11"/>
  <c r="D22" i="11"/>
  <c r="E22" i="11"/>
  <c r="F22" i="11" s="1"/>
  <c r="G22" i="11"/>
  <c r="A23" i="11"/>
  <c r="B23" i="11"/>
  <c r="D23" i="11"/>
  <c r="E23" i="11"/>
  <c r="G23" i="11"/>
  <c r="A24" i="11"/>
  <c r="B24" i="11"/>
  <c r="D24" i="11"/>
  <c r="E24" i="11"/>
  <c r="G24" i="11"/>
  <c r="A25" i="11"/>
  <c r="B25" i="11"/>
  <c r="D25" i="11"/>
  <c r="E25" i="11"/>
  <c r="G25" i="11"/>
  <c r="A26" i="11"/>
  <c r="B26" i="11"/>
  <c r="D26" i="11"/>
  <c r="E26" i="11"/>
  <c r="G26" i="11"/>
  <c r="A27" i="11"/>
  <c r="C27" i="11" s="1"/>
  <c r="M27" i="7" s="1"/>
  <c r="B27" i="11"/>
  <c r="D27" i="11"/>
  <c r="E27" i="11"/>
  <c r="F27" i="11"/>
  <c r="G27" i="11"/>
  <c r="A28" i="11"/>
  <c r="B28" i="11"/>
  <c r="D28" i="11"/>
  <c r="E28" i="11"/>
  <c r="G28" i="11"/>
  <c r="A29" i="11"/>
  <c r="B29" i="11"/>
  <c r="D29" i="11"/>
  <c r="E29" i="11"/>
  <c r="G29" i="11"/>
  <c r="A30" i="11"/>
  <c r="C30" i="11" s="1"/>
  <c r="B30" i="11"/>
  <c r="D30" i="11"/>
  <c r="E30" i="11"/>
  <c r="G30" i="11"/>
  <c r="A31" i="11"/>
  <c r="B31" i="11"/>
  <c r="D31" i="11"/>
  <c r="E31" i="11"/>
  <c r="G31" i="11"/>
  <c r="A32" i="11"/>
  <c r="B32" i="11"/>
  <c r="D32" i="11"/>
  <c r="F32" i="11" s="1"/>
  <c r="E32" i="11"/>
  <c r="G32" i="11"/>
  <c r="A33" i="11"/>
  <c r="C33" i="11" s="1"/>
  <c r="B33" i="11"/>
  <c r="D33" i="11"/>
  <c r="E33" i="11"/>
  <c r="G33" i="11"/>
  <c r="A34" i="11"/>
  <c r="B34" i="11"/>
  <c r="D34" i="11"/>
  <c r="E34" i="11"/>
  <c r="G34" i="11"/>
  <c r="A35" i="11"/>
  <c r="B35" i="11"/>
  <c r="D35" i="11"/>
  <c r="E35" i="11"/>
  <c r="G35" i="11"/>
  <c r="A36" i="11"/>
  <c r="C36" i="11" s="1"/>
  <c r="B36" i="11"/>
  <c r="D36" i="11"/>
  <c r="E36" i="11"/>
  <c r="G36" i="11"/>
  <c r="A37" i="11"/>
  <c r="B37" i="11"/>
  <c r="D37" i="11"/>
  <c r="E37" i="11"/>
  <c r="F37" i="11" s="1"/>
  <c r="G37" i="11"/>
  <c r="A38" i="11"/>
  <c r="B38" i="11"/>
  <c r="D38" i="11"/>
  <c r="E38" i="11"/>
  <c r="G38" i="11"/>
  <c r="A39" i="11"/>
  <c r="B39" i="11"/>
  <c r="D39" i="11"/>
  <c r="E39" i="11"/>
  <c r="G39" i="11"/>
  <c r="A40" i="11"/>
  <c r="B40" i="11"/>
  <c r="D40" i="11"/>
  <c r="E40" i="11"/>
  <c r="G40" i="11"/>
  <c r="A41" i="11"/>
  <c r="B41" i="11"/>
  <c r="D41" i="11"/>
  <c r="E41" i="11"/>
  <c r="G41" i="11"/>
  <c r="A42" i="11"/>
  <c r="B42" i="11"/>
  <c r="C42" i="11"/>
  <c r="D42" i="11"/>
  <c r="E42" i="11"/>
  <c r="G42" i="11"/>
  <c r="A43" i="11"/>
  <c r="B43" i="11"/>
  <c r="D43" i="11"/>
  <c r="E43" i="11"/>
  <c r="G43" i="11"/>
  <c r="A44" i="11"/>
  <c r="B44" i="11"/>
  <c r="D44" i="11"/>
  <c r="E44" i="11"/>
  <c r="G44" i="11"/>
  <c r="A45" i="11"/>
  <c r="C45" i="11" s="1"/>
  <c r="B45" i="11"/>
  <c r="D45" i="11"/>
  <c r="E45" i="11"/>
  <c r="F45" i="11" s="1"/>
  <c r="G45" i="11"/>
  <c r="A46" i="11"/>
  <c r="B46" i="11"/>
  <c r="C46" i="11" s="1"/>
  <c r="D46" i="11"/>
  <c r="E46" i="11"/>
  <c r="G46" i="11"/>
  <c r="A47" i="11"/>
  <c r="B47" i="11"/>
  <c r="D47" i="11"/>
  <c r="F47" i="11" s="1"/>
  <c r="E47" i="11"/>
  <c r="G47" i="11"/>
  <c r="A48" i="11"/>
  <c r="B48" i="11"/>
  <c r="D48" i="11"/>
  <c r="E48" i="11"/>
  <c r="G48" i="11"/>
  <c r="A49" i="11"/>
  <c r="B49" i="11"/>
  <c r="D49" i="11"/>
  <c r="E49" i="11"/>
  <c r="G49" i="11"/>
  <c r="A50" i="11"/>
  <c r="B50" i="11"/>
  <c r="D50" i="11"/>
  <c r="F50" i="11" s="1"/>
  <c r="E50" i="11"/>
  <c r="G50" i="11"/>
  <c r="A51" i="11"/>
  <c r="C51" i="11" s="1"/>
  <c r="M51" i="7" s="1"/>
  <c r="B51" i="11"/>
  <c r="D51" i="11"/>
  <c r="F51" i="11" s="1"/>
  <c r="E51" i="11"/>
  <c r="G51" i="11"/>
  <c r="A52" i="11"/>
  <c r="B52" i="11"/>
  <c r="D52" i="11"/>
  <c r="E52" i="11"/>
  <c r="G52" i="11"/>
  <c r="A53" i="11"/>
  <c r="B53" i="11"/>
  <c r="D53" i="11"/>
  <c r="F53" i="11" s="1"/>
  <c r="E53" i="11"/>
  <c r="G53" i="11"/>
  <c r="A54" i="11"/>
  <c r="B54" i="11"/>
  <c r="C54" i="11"/>
  <c r="M54" i="7" s="1"/>
  <c r="D54" i="11"/>
  <c r="F54" i="11" s="1"/>
  <c r="E54" i="11"/>
  <c r="G54" i="11"/>
  <c r="A55" i="11"/>
  <c r="B55" i="11"/>
  <c r="C55" i="11" s="1"/>
  <c r="D55" i="11"/>
  <c r="F55" i="11" s="1"/>
  <c r="E55" i="11"/>
  <c r="G55" i="11"/>
  <c r="A56" i="11"/>
  <c r="B56" i="11"/>
  <c r="D56" i="11"/>
  <c r="E56" i="11"/>
  <c r="G56" i="11"/>
  <c r="A57" i="11"/>
  <c r="B57" i="11"/>
  <c r="C57" i="11" s="1"/>
  <c r="D57" i="11"/>
  <c r="E57" i="11"/>
  <c r="G57" i="11"/>
  <c r="A58" i="11"/>
  <c r="B58" i="11"/>
  <c r="C58" i="11" s="1"/>
  <c r="D58" i="11"/>
  <c r="E58" i="11"/>
  <c r="G58" i="11"/>
  <c r="A59" i="11"/>
  <c r="B59" i="11"/>
  <c r="D59" i="11"/>
  <c r="F59" i="11" s="1"/>
  <c r="E59" i="11"/>
  <c r="G59" i="11"/>
  <c r="A60" i="11"/>
  <c r="C60" i="11" s="1"/>
  <c r="M60" i="7" s="1"/>
  <c r="B60" i="11"/>
  <c r="D60" i="11"/>
  <c r="F60" i="11" s="1"/>
  <c r="E60" i="11"/>
  <c r="G60" i="11"/>
  <c r="A61" i="11"/>
  <c r="B61" i="11"/>
  <c r="D61" i="11"/>
  <c r="E61" i="11"/>
  <c r="G61" i="11"/>
  <c r="A62" i="11"/>
  <c r="B62" i="11"/>
  <c r="D62" i="11"/>
  <c r="F62" i="11" s="1"/>
  <c r="E62" i="11"/>
  <c r="G62" i="11"/>
  <c r="A63" i="11"/>
  <c r="B63" i="11"/>
  <c r="D63" i="11"/>
  <c r="F63" i="11" s="1"/>
  <c r="E63" i="11"/>
  <c r="G63" i="11"/>
  <c r="A64" i="11"/>
  <c r="C64" i="11" s="1"/>
  <c r="B64" i="11"/>
  <c r="D64" i="11"/>
  <c r="E64" i="11"/>
  <c r="G64" i="11"/>
  <c r="A65" i="11"/>
  <c r="B65" i="11"/>
  <c r="D65" i="11"/>
  <c r="E65" i="11"/>
  <c r="G65" i="11"/>
  <c r="A66" i="11"/>
  <c r="B66" i="11"/>
  <c r="C66" i="11"/>
  <c r="D66" i="11"/>
  <c r="E66" i="11"/>
  <c r="G66" i="11"/>
  <c r="A67" i="11"/>
  <c r="B67" i="11"/>
  <c r="D67" i="11"/>
  <c r="E67" i="11"/>
  <c r="F67" i="11"/>
  <c r="G67" i="11"/>
  <c r="A68" i="11"/>
  <c r="B68" i="11"/>
  <c r="D68" i="11"/>
  <c r="F68" i="11" s="1"/>
  <c r="E68" i="11"/>
  <c r="G68" i="11"/>
  <c r="A69" i="11"/>
  <c r="C69" i="11" s="1"/>
  <c r="B69" i="11"/>
  <c r="D69" i="11"/>
  <c r="E69" i="11"/>
  <c r="F69" i="11" s="1"/>
  <c r="G69" i="11"/>
  <c r="A70" i="11"/>
  <c r="B70" i="11"/>
  <c r="D70" i="11"/>
  <c r="E70" i="11"/>
  <c r="G70" i="11"/>
  <c r="A71" i="11"/>
  <c r="B71" i="11"/>
  <c r="D71" i="11"/>
  <c r="E71" i="11"/>
  <c r="G71" i="11"/>
  <c r="A72" i="11"/>
  <c r="B72" i="11"/>
  <c r="D72" i="11"/>
  <c r="E72" i="11"/>
  <c r="G72" i="11"/>
  <c r="A73" i="11"/>
  <c r="B73" i="11"/>
  <c r="D73" i="11"/>
  <c r="E73" i="11"/>
  <c r="G73" i="11"/>
  <c r="A74" i="11"/>
  <c r="B74" i="11"/>
  <c r="D74" i="11"/>
  <c r="E74" i="11"/>
  <c r="G74" i="11"/>
  <c r="A75" i="11"/>
  <c r="B75" i="11"/>
  <c r="D75" i="11"/>
  <c r="E75" i="11"/>
  <c r="G75" i="11"/>
  <c r="A76" i="11"/>
  <c r="B76" i="11"/>
  <c r="D76" i="11"/>
  <c r="E76" i="11"/>
  <c r="G76" i="11"/>
  <c r="A77" i="11"/>
  <c r="B77" i="11"/>
  <c r="D77" i="11"/>
  <c r="E77" i="11"/>
  <c r="G77" i="11"/>
  <c r="A78" i="11"/>
  <c r="B78" i="11"/>
  <c r="C78" i="11" s="1"/>
  <c r="D78" i="11"/>
  <c r="F78" i="11" s="1"/>
  <c r="E78" i="11"/>
  <c r="G78" i="11"/>
  <c r="A79" i="11"/>
  <c r="B79" i="11"/>
  <c r="D79" i="11"/>
  <c r="F79" i="11" s="1"/>
  <c r="E79" i="11"/>
  <c r="G79" i="11"/>
  <c r="A80" i="11"/>
  <c r="B80" i="11"/>
  <c r="D80" i="11"/>
  <c r="E80" i="11"/>
  <c r="G80" i="11"/>
  <c r="A81" i="11"/>
  <c r="B81" i="11"/>
  <c r="D81" i="11"/>
  <c r="E81" i="11"/>
  <c r="G81" i="11"/>
  <c r="A82" i="11"/>
  <c r="C82" i="11" s="1"/>
  <c r="B82" i="11"/>
  <c r="D82" i="11"/>
  <c r="E82" i="11"/>
  <c r="F82" i="11" s="1"/>
  <c r="G82" i="11"/>
  <c r="A83" i="11"/>
  <c r="B83" i="11"/>
  <c r="D83" i="11"/>
  <c r="E83" i="11"/>
  <c r="G83" i="11"/>
  <c r="A84" i="11"/>
  <c r="C84" i="11" s="1"/>
  <c r="B84" i="11"/>
  <c r="D84" i="11"/>
  <c r="E84" i="11"/>
  <c r="F84" i="11" s="1"/>
  <c r="G84" i="11"/>
  <c r="A85" i="11"/>
  <c r="B85" i="11"/>
  <c r="C85" i="11" s="1"/>
  <c r="D85" i="11"/>
  <c r="E85" i="11"/>
  <c r="F85" i="11"/>
  <c r="G85" i="11"/>
  <c r="A86" i="11"/>
  <c r="B86" i="11"/>
  <c r="D86" i="11"/>
  <c r="E86" i="11"/>
  <c r="G86" i="11"/>
  <c r="A87" i="11"/>
  <c r="B87" i="11"/>
  <c r="C87" i="11"/>
  <c r="D87" i="11"/>
  <c r="E87" i="11"/>
  <c r="G87" i="11"/>
  <c r="A88" i="11"/>
  <c r="B88" i="11"/>
  <c r="D88" i="11"/>
  <c r="E88" i="11"/>
  <c r="F88" i="11" s="1"/>
  <c r="G88" i="11"/>
  <c r="A89" i="11"/>
  <c r="C89" i="11" s="1"/>
  <c r="B89" i="11"/>
  <c r="D89" i="11"/>
  <c r="E89" i="11"/>
  <c r="G89" i="11"/>
  <c r="A90" i="11"/>
  <c r="B90" i="11"/>
  <c r="D90" i="11"/>
  <c r="E90" i="11"/>
  <c r="F90" i="11" s="1"/>
  <c r="G90" i="11"/>
  <c r="A91" i="11"/>
  <c r="B91" i="11"/>
  <c r="D91" i="11"/>
  <c r="E91" i="11"/>
  <c r="G91" i="11"/>
  <c r="A92" i="11"/>
  <c r="C92" i="11" s="1"/>
  <c r="B92" i="11"/>
  <c r="D92" i="11"/>
  <c r="E92" i="11"/>
  <c r="G92" i="11"/>
  <c r="A93" i="11"/>
  <c r="B93" i="11"/>
  <c r="C93" i="11" s="1"/>
  <c r="D93" i="11"/>
  <c r="E93" i="11"/>
  <c r="G93" i="11"/>
  <c r="A94" i="11"/>
  <c r="B94" i="11"/>
  <c r="D94" i="11"/>
  <c r="E94" i="11"/>
  <c r="G94" i="11"/>
  <c r="A95" i="11"/>
  <c r="B95" i="11"/>
  <c r="D95" i="11"/>
  <c r="E95" i="11"/>
  <c r="G95" i="11"/>
  <c r="A96" i="11"/>
  <c r="B96" i="11"/>
  <c r="D96" i="11"/>
  <c r="F96" i="11" s="1"/>
  <c r="E96" i="11"/>
  <c r="G96" i="11"/>
  <c r="A97" i="11"/>
  <c r="B97" i="11"/>
  <c r="D97" i="11"/>
  <c r="F97" i="11" s="1"/>
  <c r="E97" i="11"/>
  <c r="G97" i="11"/>
  <c r="A98" i="11"/>
  <c r="C98" i="11" s="1"/>
  <c r="B98" i="11"/>
  <c r="D98" i="11"/>
  <c r="E98" i="11"/>
  <c r="G98" i="11"/>
  <c r="A99" i="11"/>
  <c r="B99" i="11"/>
  <c r="C99" i="11" s="1"/>
  <c r="D99" i="11"/>
  <c r="F99" i="11" s="1"/>
  <c r="E99" i="11"/>
  <c r="G99" i="11"/>
  <c r="A100" i="11"/>
  <c r="B100" i="11"/>
  <c r="D100" i="11"/>
  <c r="E100" i="11"/>
  <c r="G100" i="11"/>
  <c r="A101" i="11"/>
  <c r="B101" i="11"/>
  <c r="D101" i="11"/>
  <c r="F101" i="11" s="1"/>
  <c r="E101" i="11"/>
  <c r="G101" i="11"/>
  <c r="A102" i="11"/>
  <c r="C102" i="11" s="1"/>
  <c r="B102" i="11"/>
  <c r="D102" i="11"/>
  <c r="E102" i="11"/>
  <c r="G102" i="11"/>
  <c r="A103" i="11"/>
  <c r="B103" i="11"/>
  <c r="D103" i="11"/>
  <c r="E103" i="11"/>
  <c r="G103" i="11"/>
  <c r="A104" i="11"/>
  <c r="B104" i="11"/>
  <c r="D104" i="11"/>
  <c r="F104" i="11" s="1"/>
  <c r="E104" i="11"/>
  <c r="G104" i="11"/>
  <c r="A105" i="11"/>
  <c r="B105" i="11"/>
  <c r="C105" i="11"/>
  <c r="M105" i="7" s="1"/>
  <c r="D105" i="11"/>
  <c r="F105" i="11" s="1"/>
  <c r="E105" i="11"/>
  <c r="G105" i="11"/>
  <c r="A106" i="11"/>
  <c r="B106" i="11"/>
  <c r="C106" i="11" s="1"/>
  <c r="D106" i="11"/>
  <c r="E106" i="11"/>
  <c r="G106" i="11"/>
  <c r="A107" i="11"/>
  <c r="B107" i="11"/>
  <c r="D107" i="11"/>
  <c r="E107" i="11"/>
  <c r="G107" i="11"/>
  <c r="A108" i="11"/>
  <c r="B108" i="11"/>
  <c r="C108" i="11" s="1"/>
  <c r="D108" i="11"/>
  <c r="E108" i="11"/>
  <c r="G108" i="11"/>
  <c r="A109" i="11"/>
  <c r="B109" i="11"/>
  <c r="D109" i="11"/>
  <c r="E109" i="11"/>
  <c r="G109" i="11"/>
  <c r="A110" i="11"/>
  <c r="B110" i="11"/>
  <c r="D110" i="11"/>
  <c r="F110" i="11" s="1"/>
  <c r="E110" i="11"/>
  <c r="G110" i="11"/>
  <c r="A111" i="11"/>
  <c r="C111" i="11" s="1"/>
  <c r="M111" i="7" s="1"/>
  <c r="B111" i="11"/>
  <c r="D111" i="11"/>
  <c r="F111" i="11" s="1"/>
  <c r="E111" i="11"/>
  <c r="G111" i="11"/>
  <c r="A112" i="11"/>
  <c r="B112" i="11"/>
  <c r="D112" i="11"/>
  <c r="E112" i="11"/>
  <c r="G112" i="11"/>
  <c r="A113" i="11"/>
  <c r="B113" i="11"/>
  <c r="D113" i="11"/>
  <c r="F113" i="11" s="1"/>
  <c r="E113" i="11"/>
  <c r="G113" i="11"/>
  <c r="A114" i="11"/>
  <c r="B114" i="11"/>
  <c r="C114" i="11"/>
  <c r="M114" i="7" s="1"/>
  <c r="D114" i="11"/>
  <c r="F114" i="11" s="1"/>
  <c r="E114" i="11"/>
  <c r="G114" i="11"/>
  <c r="A115" i="11"/>
  <c r="B115" i="11"/>
  <c r="C115" i="11" s="1"/>
  <c r="D115" i="11"/>
  <c r="F115" i="11" s="1"/>
  <c r="E115" i="11"/>
  <c r="G115" i="11"/>
  <c r="A116" i="11"/>
  <c r="B116" i="11"/>
  <c r="D116" i="11"/>
  <c r="E116" i="11"/>
  <c r="G116" i="11"/>
  <c r="A117" i="11"/>
  <c r="B117" i="11"/>
  <c r="C117" i="11" s="1"/>
  <c r="D117" i="11"/>
  <c r="E117" i="11"/>
  <c r="G117" i="11"/>
  <c r="A118" i="11"/>
  <c r="B118" i="11"/>
  <c r="C118" i="11" s="1"/>
  <c r="D118" i="11"/>
  <c r="E118" i="11"/>
  <c r="G118" i="11"/>
  <c r="A119" i="11"/>
  <c r="B119" i="11"/>
  <c r="D119" i="11"/>
  <c r="F119" i="11" s="1"/>
  <c r="E119" i="11"/>
  <c r="G119" i="11"/>
  <c r="A120" i="11"/>
  <c r="C120" i="11" s="1"/>
  <c r="B120" i="11"/>
  <c r="D120" i="11"/>
  <c r="E120" i="11"/>
  <c r="G120" i="11"/>
  <c r="A121" i="11"/>
  <c r="B121" i="11"/>
  <c r="D121" i="11"/>
  <c r="E121" i="11"/>
  <c r="G121" i="11"/>
  <c r="A122" i="11"/>
  <c r="B122" i="11"/>
  <c r="D122" i="11"/>
  <c r="E122" i="11"/>
  <c r="G122" i="11"/>
  <c r="A123" i="11"/>
  <c r="B123" i="11"/>
  <c r="C123" i="11" s="1"/>
  <c r="D123" i="11"/>
  <c r="F123" i="11" s="1"/>
  <c r="E123" i="11"/>
  <c r="G123" i="11"/>
  <c r="A124" i="11"/>
  <c r="B124" i="11"/>
  <c r="C124" i="11"/>
  <c r="D124" i="11"/>
  <c r="E124" i="11"/>
  <c r="G124" i="11"/>
  <c r="A125" i="11"/>
  <c r="B125" i="11"/>
  <c r="D125" i="11"/>
  <c r="E125" i="11"/>
  <c r="G125" i="11"/>
  <c r="A126" i="11"/>
  <c r="C126" i="11" s="1"/>
  <c r="B126" i="11"/>
  <c r="D126" i="11"/>
  <c r="E126" i="11"/>
  <c r="G126" i="11"/>
  <c r="A127" i="11"/>
  <c r="B127" i="11"/>
  <c r="D127" i="11"/>
  <c r="F127" i="11" s="1"/>
  <c r="E127" i="11"/>
  <c r="G127" i="11"/>
  <c r="A128" i="11"/>
  <c r="C128" i="11" s="1"/>
  <c r="B128" i="11"/>
  <c r="D128" i="11"/>
  <c r="E128" i="11"/>
  <c r="G128" i="11"/>
  <c r="A129" i="11"/>
  <c r="B129" i="11"/>
  <c r="D129" i="11"/>
  <c r="E129" i="11"/>
  <c r="F129" i="11"/>
  <c r="G129" i="11"/>
  <c r="A130" i="11"/>
  <c r="B130" i="11"/>
  <c r="D130" i="11"/>
  <c r="E130" i="11"/>
  <c r="F130" i="11" s="1"/>
  <c r="G130" i="11"/>
  <c r="A131" i="11"/>
  <c r="C131" i="11" s="1"/>
  <c r="B131" i="11"/>
  <c r="D131" i="11"/>
  <c r="E131" i="11"/>
  <c r="G131" i="11"/>
  <c r="A132" i="11"/>
  <c r="B132" i="11"/>
  <c r="D132" i="11"/>
  <c r="E132" i="11"/>
  <c r="G132" i="11"/>
  <c r="A133" i="11"/>
  <c r="B133" i="11"/>
  <c r="D133" i="11"/>
  <c r="E133" i="11"/>
  <c r="F133" i="11"/>
  <c r="G133" i="11"/>
  <c r="A134" i="11"/>
  <c r="B134" i="11"/>
  <c r="D134" i="11"/>
  <c r="F134" i="11" s="1"/>
  <c r="E134" i="11"/>
  <c r="G134" i="11"/>
  <c r="A135" i="11"/>
  <c r="B135" i="11"/>
  <c r="C135" i="11" s="1"/>
  <c r="D135" i="11"/>
  <c r="F135" i="11" s="1"/>
  <c r="E135" i="11"/>
  <c r="G135" i="11"/>
  <c r="A136" i="11"/>
  <c r="C136" i="11" s="1"/>
  <c r="M136" i="7" s="1"/>
  <c r="B136" i="11"/>
  <c r="D136" i="11"/>
  <c r="F136" i="11" s="1"/>
  <c r="E136" i="11"/>
  <c r="G136" i="11"/>
  <c r="A137" i="11"/>
  <c r="B137" i="11"/>
  <c r="D137" i="11"/>
  <c r="E137" i="11"/>
  <c r="G137" i="11"/>
  <c r="A138" i="11"/>
  <c r="B138" i="11"/>
  <c r="D138" i="11"/>
  <c r="E138" i="11"/>
  <c r="G138" i="11"/>
  <c r="A139" i="11"/>
  <c r="B139" i="11"/>
  <c r="D139" i="11"/>
  <c r="E139" i="11"/>
  <c r="G139" i="11"/>
  <c r="A140" i="11"/>
  <c r="B140" i="11"/>
  <c r="D140" i="11"/>
  <c r="F140" i="11" s="1"/>
  <c r="E140" i="11"/>
  <c r="G140" i="11"/>
  <c r="A141" i="11"/>
  <c r="B141" i="11"/>
  <c r="D141" i="11"/>
  <c r="E141" i="11"/>
  <c r="F141" i="11" s="1"/>
  <c r="G141" i="11"/>
  <c r="A142" i="11"/>
  <c r="C142" i="11" s="1"/>
  <c r="B142" i="11"/>
  <c r="D142" i="11"/>
  <c r="E142" i="11"/>
  <c r="G142" i="11"/>
  <c r="A143" i="11"/>
  <c r="B143" i="11"/>
  <c r="D143" i="11"/>
  <c r="E143" i="11"/>
  <c r="G143" i="11"/>
  <c r="A144" i="11"/>
  <c r="B144" i="11"/>
  <c r="C144" i="11"/>
  <c r="D144" i="11"/>
  <c r="E144" i="11"/>
  <c r="G144" i="11"/>
  <c r="A145" i="11"/>
  <c r="B145" i="11"/>
  <c r="D145" i="11"/>
  <c r="E145" i="11"/>
  <c r="G145" i="11"/>
  <c r="A146" i="11"/>
  <c r="B146" i="11"/>
  <c r="D146" i="11"/>
  <c r="E146" i="11"/>
  <c r="G146" i="11"/>
  <c r="A147" i="11"/>
  <c r="B147" i="11"/>
  <c r="D147" i="11"/>
  <c r="F147" i="11" s="1"/>
  <c r="E147" i="11"/>
  <c r="G147" i="11"/>
  <c r="A148" i="11"/>
  <c r="B148" i="11"/>
  <c r="D148" i="11"/>
  <c r="E148" i="11"/>
  <c r="G148" i="11"/>
  <c r="A149" i="11"/>
  <c r="B149" i="11"/>
  <c r="D149" i="11"/>
  <c r="E149" i="11"/>
  <c r="G149" i="11"/>
  <c r="A150" i="11"/>
  <c r="C150" i="11" s="1"/>
  <c r="B150" i="11"/>
  <c r="D150" i="11"/>
  <c r="E150" i="11"/>
  <c r="G150" i="11"/>
  <c r="A151" i="11"/>
  <c r="B151" i="11"/>
  <c r="D151" i="11"/>
  <c r="E151" i="11"/>
  <c r="G151" i="11"/>
  <c r="A152" i="11"/>
  <c r="B152" i="11"/>
  <c r="D152" i="11"/>
  <c r="F152" i="11" s="1"/>
  <c r="E152" i="11"/>
  <c r="G152" i="11"/>
  <c r="A153" i="11"/>
  <c r="B153" i="11"/>
  <c r="D153" i="11"/>
  <c r="F153" i="11" s="1"/>
  <c r="E153" i="11"/>
  <c r="G153" i="11"/>
  <c r="A154" i="11"/>
  <c r="C154" i="11" s="1"/>
  <c r="B154" i="11"/>
  <c r="D154" i="11"/>
  <c r="E154" i="11"/>
  <c r="G154" i="11"/>
  <c r="A155" i="11"/>
  <c r="B155" i="11"/>
  <c r="D155" i="11"/>
  <c r="E155" i="11"/>
  <c r="G155" i="11"/>
  <c r="A156" i="11"/>
  <c r="C156" i="11" s="1"/>
  <c r="B156" i="11"/>
  <c r="D156" i="11"/>
  <c r="E156" i="11"/>
  <c r="G156" i="11"/>
  <c r="A157" i="11"/>
  <c r="C157" i="11" s="1"/>
  <c r="B157" i="11"/>
  <c r="D157" i="11"/>
  <c r="E157" i="11"/>
  <c r="G157" i="11"/>
  <c r="A158" i="11"/>
  <c r="B158" i="11"/>
  <c r="D158" i="11"/>
  <c r="F158" i="11" s="1"/>
  <c r="E158" i="11"/>
  <c r="G158" i="11"/>
  <c r="A159" i="11"/>
  <c r="B159" i="11"/>
  <c r="D159" i="11"/>
  <c r="F159" i="11" s="1"/>
  <c r="E159" i="11"/>
  <c r="G159" i="11"/>
  <c r="A160" i="11"/>
  <c r="C160" i="11" s="1"/>
  <c r="B160" i="11"/>
  <c r="D160" i="11"/>
  <c r="E160" i="11"/>
  <c r="G160" i="11"/>
  <c r="A161" i="11"/>
  <c r="B161" i="11"/>
  <c r="D161" i="11"/>
  <c r="E161" i="11"/>
  <c r="G161" i="11"/>
  <c r="A162" i="11"/>
  <c r="C162" i="11" s="1"/>
  <c r="B162" i="11"/>
  <c r="D162" i="11"/>
  <c r="E162" i="11"/>
  <c r="G162" i="11"/>
  <c r="A163" i="11"/>
  <c r="C163" i="11" s="1"/>
  <c r="B163" i="11"/>
  <c r="D163" i="11"/>
  <c r="E163" i="11"/>
  <c r="G163" i="11"/>
  <c r="A164" i="11"/>
  <c r="B164" i="11"/>
  <c r="D164" i="11"/>
  <c r="F164" i="11" s="1"/>
  <c r="E164" i="11"/>
  <c r="G164" i="11"/>
  <c r="A165" i="11"/>
  <c r="B165" i="11"/>
  <c r="D165" i="11"/>
  <c r="F165" i="11" s="1"/>
  <c r="E165" i="11"/>
  <c r="G165" i="11"/>
  <c r="A166" i="11"/>
  <c r="C166" i="11" s="1"/>
  <c r="B166" i="11"/>
  <c r="D166" i="11"/>
  <c r="E166" i="11"/>
  <c r="G166" i="11"/>
  <c r="A167" i="11"/>
  <c r="B167" i="11"/>
  <c r="D167" i="11"/>
  <c r="E167" i="11"/>
  <c r="G167" i="11"/>
  <c r="A168" i="11"/>
  <c r="C168" i="11" s="1"/>
  <c r="B168" i="11"/>
  <c r="D168" i="11"/>
  <c r="E168" i="11"/>
  <c r="G168" i="11"/>
  <c r="A169" i="11"/>
  <c r="C169" i="11" s="1"/>
  <c r="B169" i="11"/>
  <c r="D169" i="11"/>
  <c r="E169" i="11"/>
  <c r="F169" i="11" s="1"/>
  <c r="G169" i="11"/>
  <c r="A170" i="11"/>
  <c r="C170" i="11" s="1"/>
  <c r="B170" i="11"/>
  <c r="D170" i="11"/>
  <c r="E170" i="11"/>
  <c r="F170" i="11" s="1"/>
  <c r="G170" i="11"/>
  <c r="A171" i="11"/>
  <c r="B171" i="11"/>
  <c r="D171" i="11"/>
  <c r="E171" i="11"/>
  <c r="F171" i="11" s="1"/>
  <c r="G171" i="11"/>
  <c r="A172" i="11"/>
  <c r="C172" i="11" s="1"/>
  <c r="B172" i="11"/>
  <c r="D172" i="11"/>
  <c r="E172" i="11"/>
  <c r="G172" i="11"/>
  <c r="A173" i="11"/>
  <c r="B173" i="11"/>
  <c r="D173" i="11"/>
  <c r="E173" i="11"/>
  <c r="G173" i="11"/>
  <c r="A174" i="11"/>
  <c r="B174" i="11"/>
  <c r="D174" i="11"/>
  <c r="E174" i="11"/>
  <c r="G174" i="11"/>
  <c r="A175" i="11"/>
  <c r="C175" i="11" s="1"/>
  <c r="B175" i="11"/>
  <c r="D175" i="11"/>
  <c r="F175" i="11" s="1"/>
  <c r="E175" i="11"/>
  <c r="G175" i="11"/>
  <c r="A176" i="11"/>
  <c r="C176" i="11" s="1"/>
  <c r="B176" i="11"/>
  <c r="D176" i="11"/>
  <c r="F176" i="11" s="1"/>
  <c r="E176" i="11"/>
  <c r="G176" i="11"/>
  <c r="A177" i="11"/>
  <c r="B177" i="11"/>
  <c r="D177" i="11"/>
  <c r="E177" i="11"/>
  <c r="G177" i="11"/>
  <c r="A178" i="11"/>
  <c r="B178" i="11"/>
  <c r="D178" i="11"/>
  <c r="E178" i="11"/>
  <c r="G178" i="11"/>
  <c r="A179" i="11"/>
  <c r="C179" i="11" s="1"/>
  <c r="B179" i="11"/>
  <c r="D179" i="11"/>
  <c r="E179" i="11"/>
  <c r="G179" i="11"/>
  <c r="A180" i="11"/>
  <c r="B180" i="11"/>
  <c r="D180" i="11"/>
  <c r="E180" i="11"/>
  <c r="G180" i="11"/>
  <c r="A181" i="11"/>
  <c r="B181" i="11"/>
  <c r="D181" i="11"/>
  <c r="E181" i="11"/>
  <c r="G181" i="11"/>
  <c r="A182" i="11"/>
  <c r="B182" i="11"/>
  <c r="D182" i="11"/>
  <c r="E182" i="11"/>
  <c r="G182" i="11"/>
  <c r="A183" i="11"/>
  <c r="C183" i="11" s="1"/>
  <c r="B183" i="11"/>
  <c r="D183" i="11"/>
  <c r="E183" i="11"/>
  <c r="F183" i="11" s="1"/>
  <c r="G183" i="11"/>
  <c r="A184" i="11"/>
  <c r="B184" i="11"/>
  <c r="D184" i="11"/>
  <c r="E184" i="11"/>
  <c r="G184" i="11"/>
  <c r="A185" i="11"/>
  <c r="C185" i="11" s="1"/>
  <c r="B185" i="11"/>
  <c r="D185" i="11"/>
  <c r="E185" i="11"/>
  <c r="G185" i="11"/>
  <c r="A186" i="11"/>
  <c r="B186" i="11"/>
  <c r="D186" i="11"/>
  <c r="E186" i="11"/>
  <c r="G186" i="11"/>
  <c r="A187" i="11"/>
  <c r="B187" i="11"/>
  <c r="C187" i="11" s="1"/>
  <c r="D187" i="11"/>
  <c r="E187" i="11"/>
  <c r="F187" i="11"/>
  <c r="G187" i="11"/>
  <c r="A188" i="11"/>
  <c r="B188" i="11"/>
  <c r="D188" i="11"/>
  <c r="E188" i="11"/>
  <c r="F188" i="11"/>
  <c r="G188" i="11"/>
  <c r="A189" i="11"/>
  <c r="B189" i="11"/>
  <c r="D189" i="11"/>
  <c r="E189" i="11"/>
  <c r="F189" i="11"/>
  <c r="G189" i="11"/>
  <c r="A190" i="11"/>
  <c r="B190" i="11"/>
  <c r="C190" i="11" s="1"/>
  <c r="D190" i="11"/>
  <c r="E190" i="11"/>
  <c r="G190" i="11"/>
  <c r="A191" i="11"/>
  <c r="B191" i="11"/>
  <c r="C191" i="11" s="1"/>
  <c r="D191" i="11"/>
  <c r="E191" i="11"/>
  <c r="G191" i="11"/>
  <c r="A192" i="11"/>
  <c r="B192" i="11"/>
  <c r="D192" i="11"/>
  <c r="E192" i="11"/>
  <c r="G192" i="11"/>
  <c r="A193" i="11"/>
  <c r="B193" i="11"/>
  <c r="C193" i="11" s="1"/>
  <c r="D193" i="11"/>
  <c r="E193" i="11"/>
  <c r="F193" i="11"/>
  <c r="G193" i="11"/>
  <c r="A194" i="11"/>
  <c r="B194" i="11"/>
  <c r="D194" i="11"/>
  <c r="E194" i="11"/>
  <c r="G194" i="11"/>
  <c r="A195" i="11"/>
  <c r="C195" i="11" s="1"/>
  <c r="B195" i="11"/>
  <c r="D195" i="11"/>
  <c r="F195" i="11" s="1"/>
  <c r="E195" i="11"/>
  <c r="G195" i="11"/>
  <c r="A196" i="11"/>
  <c r="C196" i="11" s="1"/>
  <c r="B196" i="11"/>
  <c r="D196" i="11"/>
  <c r="E196" i="11"/>
  <c r="G196" i="11"/>
  <c r="A197" i="11"/>
  <c r="C197" i="11" s="1"/>
  <c r="B197" i="11"/>
  <c r="D197" i="11"/>
  <c r="E197" i="11"/>
  <c r="G197" i="11"/>
  <c r="A198" i="11"/>
  <c r="B198" i="11"/>
  <c r="D198" i="11"/>
  <c r="F198" i="11" s="1"/>
  <c r="E198" i="11"/>
  <c r="G198" i="11"/>
  <c r="A199" i="11"/>
  <c r="B199" i="11"/>
  <c r="D199" i="11"/>
  <c r="E199" i="11"/>
  <c r="G199" i="11"/>
  <c r="A200" i="11"/>
  <c r="C200" i="11" s="1"/>
  <c r="B200" i="11"/>
  <c r="D200" i="11"/>
  <c r="E200" i="11"/>
  <c r="G200" i="11"/>
  <c r="A201" i="11"/>
  <c r="B201" i="11"/>
  <c r="D201" i="11"/>
  <c r="E201" i="11"/>
  <c r="F201" i="11"/>
  <c r="G201" i="11"/>
  <c r="A202" i="11"/>
  <c r="B202" i="11"/>
  <c r="C202" i="11" s="1"/>
  <c r="D202" i="11"/>
  <c r="E202" i="11"/>
  <c r="F202" i="11" s="1"/>
  <c r="G202" i="11"/>
  <c r="A203" i="11"/>
  <c r="B203" i="11"/>
  <c r="D203" i="11"/>
  <c r="E203" i="11"/>
  <c r="G203" i="11"/>
  <c r="A204" i="11"/>
  <c r="C204" i="11" s="1"/>
  <c r="M204" i="7" s="1"/>
  <c r="B204" i="11"/>
  <c r="D204" i="11"/>
  <c r="F204" i="11" s="1"/>
  <c r="E204" i="11"/>
  <c r="G204" i="11"/>
  <c r="A205" i="11"/>
  <c r="B205" i="11"/>
  <c r="D205" i="11"/>
  <c r="E205" i="11"/>
  <c r="G205" i="11"/>
  <c r="A206" i="11"/>
  <c r="B206" i="11"/>
  <c r="D206" i="11"/>
  <c r="E206" i="11"/>
  <c r="G206" i="11"/>
  <c r="A207" i="11"/>
  <c r="B207" i="11"/>
  <c r="D207" i="11"/>
  <c r="E207" i="11"/>
  <c r="G207" i="11"/>
  <c r="A208" i="11"/>
  <c r="C208" i="11" s="1"/>
  <c r="B208" i="11"/>
  <c r="D208" i="11"/>
  <c r="E208" i="11"/>
  <c r="G208" i="11"/>
  <c r="A209" i="11"/>
  <c r="B209" i="11"/>
  <c r="D209" i="11"/>
  <c r="E209" i="11"/>
  <c r="G209" i="11"/>
  <c r="A210" i="11"/>
  <c r="B210" i="11"/>
  <c r="D210" i="11"/>
  <c r="E210" i="11"/>
  <c r="G210" i="11"/>
  <c r="A211" i="11"/>
  <c r="B211" i="11"/>
  <c r="D211" i="11"/>
  <c r="E211" i="11"/>
  <c r="F211" i="11" s="1"/>
  <c r="G211" i="11"/>
  <c r="A212" i="11"/>
  <c r="B212" i="11"/>
  <c r="D212" i="11"/>
  <c r="E212" i="11"/>
  <c r="G212" i="11"/>
  <c r="A213" i="11"/>
  <c r="B213" i="11"/>
  <c r="D213" i="11"/>
  <c r="F213" i="11" s="1"/>
  <c r="E213" i="11"/>
  <c r="G213" i="11"/>
  <c r="A214" i="11"/>
  <c r="B214" i="11"/>
  <c r="C214" i="11"/>
  <c r="D214" i="11"/>
  <c r="E214" i="11"/>
  <c r="G214" i="11"/>
  <c r="A215" i="11"/>
  <c r="B215" i="11"/>
  <c r="D215" i="11"/>
  <c r="F215" i="11" s="1"/>
  <c r="E215" i="11"/>
  <c r="G215" i="11"/>
  <c r="P4" i="13"/>
  <c r="O4" i="13" a="1"/>
  <c r="O4" i="13" s="1"/>
  <c r="S4" i="13" s="1"/>
  <c r="M4" i="13"/>
  <c r="N4" i="13"/>
  <c r="L4" i="13"/>
  <c r="K4" i="13"/>
  <c r="T4" i="13" s="1"/>
  <c r="A3" i="13"/>
  <c r="B3" i="13"/>
  <c r="D3" i="13"/>
  <c r="F3" i="13" s="1"/>
  <c r="E3" i="13"/>
  <c r="G3" i="13"/>
  <c r="A4" i="13"/>
  <c r="B4" i="13"/>
  <c r="C4" i="13" s="1"/>
  <c r="D4" i="13"/>
  <c r="E4" i="13"/>
  <c r="G4" i="13"/>
  <c r="A5" i="13"/>
  <c r="B5" i="13"/>
  <c r="D5" i="13"/>
  <c r="E5" i="13"/>
  <c r="G5" i="13"/>
  <c r="A6" i="13"/>
  <c r="B6" i="13"/>
  <c r="D6" i="13"/>
  <c r="E6" i="13"/>
  <c r="G6" i="13"/>
  <c r="A7" i="13"/>
  <c r="B7" i="13"/>
  <c r="D7" i="13"/>
  <c r="E7" i="13"/>
  <c r="G7" i="13"/>
  <c r="A8" i="13"/>
  <c r="B8" i="13"/>
  <c r="D8" i="13"/>
  <c r="E8" i="13"/>
  <c r="G8" i="13"/>
  <c r="A9" i="13"/>
  <c r="B9" i="13"/>
  <c r="D9" i="13"/>
  <c r="E9" i="13"/>
  <c r="G9" i="13"/>
  <c r="A10" i="13"/>
  <c r="B10" i="13"/>
  <c r="D10" i="13"/>
  <c r="E10" i="13"/>
  <c r="G10" i="13"/>
  <c r="A11" i="13"/>
  <c r="B11" i="13"/>
  <c r="D11" i="13"/>
  <c r="E11" i="13"/>
  <c r="G11" i="13"/>
  <c r="A12" i="13"/>
  <c r="B12" i="13"/>
  <c r="D12" i="13"/>
  <c r="E12" i="13"/>
  <c r="G12" i="13"/>
  <c r="A13" i="13"/>
  <c r="B13" i="13"/>
  <c r="D13" i="13"/>
  <c r="E13" i="13"/>
  <c r="G13" i="13"/>
  <c r="A14" i="13"/>
  <c r="B14" i="13"/>
  <c r="D14" i="13"/>
  <c r="E14" i="13"/>
  <c r="G14" i="13"/>
  <c r="A15" i="13"/>
  <c r="B15" i="13"/>
  <c r="D15" i="13"/>
  <c r="E15" i="13"/>
  <c r="G15" i="13"/>
  <c r="A16" i="13"/>
  <c r="B16" i="13"/>
  <c r="D16" i="13"/>
  <c r="E16" i="13"/>
  <c r="G16" i="13"/>
  <c r="A17" i="13"/>
  <c r="B17" i="13"/>
  <c r="D17" i="13"/>
  <c r="E17" i="13"/>
  <c r="G17" i="13"/>
  <c r="A18" i="13"/>
  <c r="B18" i="13"/>
  <c r="D18" i="13"/>
  <c r="E18" i="13"/>
  <c r="G18" i="13"/>
  <c r="A19" i="13"/>
  <c r="B19" i="13"/>
  <c r="D19" i="13"/>
  <c r="E19" i="13"/>
  <c r="G19" i="13"/>
  <c r="A20" i="13"/>
  <c r="B20" i="13"/>
  <c r="D20" i="13"/>
  <c r="E20" i="13"/>
  <c r="G20" i="13"/>
  <c r="A21" i="13"/>
  <c r="B21" i="13"/>
  <c r="D21" i="13"/>
  <c r="E21" i="13"/>
  <c r="G21" i="13"/>
  <c r="A22" i="13"/>
  <c r="B22" i="13"/>
  <c r="D22" i="13"/>
  <c r="E22" i="13"/>
  <c r="G22" i="13"/>
  <c r="A23" i="13"/>
  <c r="B23" i="13"/>
  <c r="D23" i="13"/>
  <c r="E23" i="13"/>
  <c r="G23" i="13"/>
  <c r="A24" i="13"/>
  <c r="B24" i="13"/>
  <c r="D24" i="13"/>
  <c r="E24" i="13"/>
  <c r="G24" i="13"/>
  <c r="A25" i="13"/>
  <c r="B25" i="13"/>
  <c r="D25" i="13"/>
  <c r="E25" i="13"/>
  <c r="G25" i="13"/>
  <c r="A26" i="13"/>
  <c r="B26" i="13"/>
  <c r="D26" i="13"/>
  <c r="E26" i="13"/>
  <c r="G26" i="13"/>
  <c r="A27" i="13"/>
  <c r="B27" i="13"/>
  <c r="D27" i="13"/>
  <c r="E27" i="13"/>
  <c r="G27" i="13"/>
  <c r="A28" i="13"/>
  <c r="B28" i="13"/>
  <c r="D28" i="13"/>
  <c r="E28" i="13"/>
  <c r="G28" i="13"/>
  <c r="A29" i="13"/>
  <c r="B29" i="13"/>
  <c r="D29" i="13"/>
  <c r="E29" i="13"/>
  <c r="G29" i="13"/>
  <c r="A30" i="13"/>
  <c r="B30" i="13"/>
  <c r="D30" i="13"/>
  <c r="E30" i="13"/>
  <c r="G30" i="13"/>
  <c r="A31" i="13"/>
  <c r="B31" i="13"/>
  <c r="D31" i="13"/>
  <c r="E31" i="13"/>
  <c r="G31" i="13"/>
  <c r="A32" i="13"/>
  <c r="B32" i="13"/>
  <c r="D32" i="13"/>
  <c r="E32" i="13"/>
  <c r="G32" i="13"/>
  <c r="A33" i="13"/>
  <c r="B33" i="13"/>
  <c r="D33" i="13"/>
  <c r="E33" i="13"/>
  <c r="G33" i="13"/>
  <c r="A34" i="13"/>
  <c r="B34" i="13"/>
  <c r="D34" i="13"/>
  <c r="E34" i="13"/>
  <c r="G34" i="13"/>
  <c r="A35" i="13"/>
  <c r="B35" i="13"/>
  <c r="D35" i="13"/>
  <c r="E35" i="13"/>
  <c r="G35" i="13"/>
  <c r="A36" i="13"/>
  <c r="B36" i="13"/>
  <c r="D36" i="13"/>
  <c r="E36" i="13"/>
  <c r="G36" i="13"/>
  <c r="A37" i="13"/>
  <c r="B37" i="13"/>
  <c r="D37" i="13"/>
  <c r="E37" i="13"/>
  <c r="G37" i="13"/>
  <c r="A38" i="13"/>
  <c r="B38" i="13"/>
  <c r="D38" i="13"/>
  <c r="E38" i="13"/>
  <c r="G38" i="13"/>
  <c r="A39" i="13"/>
  <c r="B39" i="13"/>
  <c r="D39" i="13"/>
  <c r="E39" i="13"/>
  <c r="G39" i="13"/>
  <c r="A40" i="13"/>
  <c r="B40" i="13"/>
  <c r="D40" i="13"/>
  <c r="E40" i="13"/>
  <c r="G40" i="13"/>
  <c r="A41" i="13"/>
  <c r="B41" i="13"/>
  <c r="D41" i="13"/>
  <c r="E41" i="13"/>
  <c r="G41" i="13"/>
  <c r="A42" i="13"/>
  <c r="B42" i="13"/>
  <c r="D42" i="13"/>
  <c r="E42" i="13"/>
  <c r="G42" i="13"/>
  <c r="A43" i="13"/>
  <c r="B43" i="13"/>
  <c r="D43" i="13"/>
  <c r="E43" i="13"/>
  <c r="G43" i="13"/>
  <c r="A44" i="13"/>
  <c r="B44" i="13"/>
  <c r="D44" i="13"/>
  <c r="E44" i="13"/>
  <c r="G44" i="13"/>
  <c r="A45" i="13"/>
  <c r="B45" i="13"/>
  <c r="D45" i="13"/>
  <c r="E45" i="13"/>
  <c r="G45" i="13"/>
  <c r="A46" i="13"/>
  <c r="B46" i="13"/>
  <c r="D46" i="13"/>
  <c r="E46" i="13"/>
  <c r="G46" i="13"/>
  <c r="A47" i="13"/>
  <c r="B47" i="13"/>
  <c r="D47" i="13"/>
  <c r="E47" i="13"/>
  <c r="G47" i="13"/>
  <c r="A48" i="13"/>
  <c r="B48" i="13"/>
  <c r="D48" i="13"/>
  <c r="E48" i="13"/>
  <c r="G48" i="13"/>
  <c r="A49" i="13"/>
  <c r="B49" i="13"/>
  <c r="D49" i="13"/>
  <c r="E49" i="13"/>
  <c r="G49" i="13"/>
  <c r="A50" i="13"/>
  <c r="B50" i="13"/>
  <c r="D50" i="13"/>
  <c r="E50" i="13"/>
  <c r="G50" i="13"/>
  <c r="A51" i="13"/>
  <c r="B51" i="13"/>
  <c r="D51" i="13"/>
  <c r="E51" i="13"/>
  <c r="G51" i="13"/>
  <c r="A52" i="13"/>
  <c r="B52" i="13"/>
  <c r="D52" i="13"/>
  <c r="E52" i="13"/>
  <c r="G52" i="13"/>
  <c r="A53" i="13"/>
  <c r="B53" i="13"/>
  <c r="D53" i="13"/>
  <c r="E53" i="13"/>
  <c r="G53" i="13"/>
  <c r="A54" i="13"/>
  <c r="B54" i="13"/>
  <c r="D54" i="13"/>
  <c r="E54" i="13"/>
  <c r="G54" i="13"/>
  <c r="A55" i="13"/>
  <c r="B55" i="13"/>
  <c r="D55" i="13"/>
  <c r="E55" i="13"/>
  <c r="G55" i="13"/>
  <c r="A56" i="13"/>
  <c r="B56" i="13"/>
  <c r="D56" i="13"/>
  <c r="E56" i="13"/>
  <c r="G56" i="13"/>
  <c r="A57" i="13"/>
  <c r="B57" i="13"/>
  <c r="D57" i="13"/>
  <c r="E57" i="13"/>
  <c r="G57" i="13"/>
  <c r="A58" i="13"/>
  <c r="B58" i="13"/>
  <c r="D58" i="13"/>
  <c r="E58" i="13"/>
  <c r="G58" i="13"/>
  <c r="A59" i="13"/>
  <c r="B59" i="13"/>
  <c r="D59" i="13"/>
  <c r="E59" i="13"/>
  <c r="G59" i="13"/>
  <c r="A60" i="13"/>
  <c r="B60" i="13"/>
  <c r="D60" i="13"/>
  <c r="E60" i="13"/>
  <c r="G60" i="13"/>
  <c r="A61" i="13"/>
  <c r="B61" i="13"/>
  <c r="D61" i="13"/>
  <c r="E61" i="13"/>
  <c r="G61" i="13"/>
  <c r="A62" i="13"/>
  <c r="B62" i="13"/>
  <c r="D62" i="13"/>
  <c r="E62" i="13"/>
  <c r="G62" i="13"/>
  <c r="A63" i="13"/>
  <c r="C63" i="13" s="1"/>
  <c r="B63" i="13"/>
  <c r="D63" i="13"/>
  <c r="E63" i="13"/>
  <c r="G63" i="13"/>
  <c r="A64" i="13"/>
  <c r="B64" i="13"/>
  <c r="D64" i="13"/>
  <c r="E64" i="13"/>
  <c r="G64" i="13"/>
  <c r="A65" i="13"/>
  <c r="B65" i="13"/>
  <c r="D65" i="13"/>
  <c r="E65" i="13"/>
  <c r="G65" i="13"/>
  <c r="A66" i="13"/>
  <c r="B66" i="13"/>
  <c r="D66" i="13"/>
  <c r="E66" i="13"/>
  <c r="G66" i="13"/>
  <c r="A67" i="13"/>
  <c r="B67" i="13"/>
  <c r="D67" i="13"/>
  <c r="E67" i="13"/>
  <c r="G67" i="13"/>
  <c r="A68" i="13"/>
  <c r="B68" i="13"/>
  <c r="D68" i="13"/>
  <c r="E68" i="13"/>
  <c r="G68" i="13"/>
  <c r="A69" i="13"/>
  <c r="C69" i="13" s="1"/>
  <c r="B69" i="13"/>
  <c r="D69" i="13"/>
  <c r="F69" i="13" s="1"/>
  <c r="E69" i="13"/>
  <c r="G69" i="13"/>
  <c r="A70" i="13"/>
  <c r="B70" i="13"/>
  <c r="D70" i="13"/>
  <c r="E70" i="13"/>
  <c r="G70" i="13"/>
  <c r="A71" i="13"/>
  <c r="B71" i="13"/>
  <c r="D71" i="13"/>
  <c r="E71" i="13"/>
  <c r="G71" i="13"/>
  <c r="A72" i="13"/>
  <c r="B72" i="13"/>
  <c r="D72" i="13"/>
  <c r="E72" i="13"/>
  <c r="G72" i="13"/>
  <c r="A73" i="13"/>
  <c r="B73" i="13"/>
  <c r="D73" i="13"/>
  <c r="E73" i="13"/>
  <c r="G73" i="13"/>
  <c r="A74" i="13"/>
  <c r="B74" i="13"/>
  <c r="D74" i="13"/>
  <c r="E74" i="13"/>
  <c r="G74" i="13"/>
  <c r="A75" i="13"/>
  <c r="B75" i="13"/>
  <c r="D75" i="13"/>
  <c r="E75" i="13"/>
  <c r="G75" i="13"/>
  <c r="A76" i="13"/>
  <c r="B76" i="13"/>
  <c r="D76" i="13"/>
  <c r="E76" i="13"/>
  <c r="G76" i="13"/>
  <c r="A77" i="13"/>
  <c r="B77" i="13"/>
  <c r="D77" i="13"/>
  <c r="F77" i="13" s="1"/>
  <c r="E77" i="13"/>
  <c r="G77" i="13"/>
  <c r="A78" i="13"/>
  <c r="B78" i="13"/>
  <c r="D78" i="13"/>
  <c r="E78" i="13"/>
  <c r="G78" i="13"/>
  <c r="A79" i="13"/>
  <c r="B79" i="13"/>
  <c r="D79" i="13"/>
  <c r="E79" i="13"/>
  <c r="G79" i="13"/>
  <c r="A80" i="13"/>
  <c r="B80" i="13"/>
  <c r="D80" i="13"/>
  <c r="E80" i="13"/>
  <c r="G80" i="13"/>
  <c r="A81" i="13"/>
  <c r="B81" i="13"/>
  <c r="D81" i="13"/>
  <c r="E81" i="13"/>
  <c r="G81" i="13"/>
  <c r="A82" i="13"/>
  <c r="B82" i="13"/>
  <c r="D82" i="13"/>
  <c r="E82" i="13"/>
  <c r="G82" i="13"/>
  <c r="A83" i="13"/>
  <c r="B83" i="13"/>
  <c r="D83" i="13"/>
  <c r="F83" i="13" s="1"/>
  <c r="E83" i="13"/>
  <c r="G83" i="13"/>
  <c r="A84" i="13"/>
  <c r="B84" i="13"/>
  <c r="D84" i="13"/>
  <c r="E84" i="13"/>
  <c r="G84" i="13"/>
  <c r="A85" i="13"/>
  <c r="B85" i="13"/>
  <c r="D85" i="13"/>
  <c r="E85" i="13"/>
  <c r="G85" i="13"/>
  <c r="A86" i="13"/>
  <c r="B86" i="13"/>
  <c r="D86" i="13"/>
  <c r="E86" i="13"/>
  <c r="G86" i="13"/>
  <c r="A87" i="13"/>
  <c r="B87" i="13"/>
  <c r="D87" i="13"/>
  <c r="E87" i="13"/>
  <c r="G87" i="13"/>
  <c r="A88" i="13"/>
  <c r="B88" i="13"/>
  <c r="D88" i="13"/>
  <c r="E88" i="13"/>
  <c r="G88" i="13"/>
  <c r="A89" i="13"/>
  <c r="B89" i="13"/>
  <c r="D89" i="13"/>
  <c r="E89" i="13"/>
  <c r="G89" i="13"/>
  <c r="A90" i="13"/>
  <c r="B90" i="13"/>
  <c r="D90" i="13"/>
  <c r="E90" i="13"/>
  <c r="G90" i="13"/>
  <c r="A91" i="13"/>
  <c r="B91" i="13"/>
  <c r="D91" i="13"/>
  <c r="E91" i="13"/>
  <c r="G91" i="13"/>
  <c r="A92" i="13"/>
  <c r="B92" i="13"/>
  <c r="D92" i="13"/>
  <c r="E92" i="13"/>
  <c r="G92" i="13"/>
  <c r="A93" i="13"/>
  <c r="B93" i="13"/>
  <c r="D93" i="13"/>
  <c r="E93" i="13"/>
  <c r="G93" i="13"/>
  <c r="A94" i="13"/>
  <c r="B94" i="13"/>
  <c r="D94" i="13"/>
  <c r="E94" i="13"/>
  <c r="G94" i="13"/>
  <c r="A95" i="13"/>
  <c r="B95" i="13"/>
  <c r="D95" i="13"/>
  <c r="E95" i="13"/>
  <c r="G95" i="13"/>
  <c r="A96" i="13"/>
  <c r="B96" i="13"/>
  <c r="D96" i="13"/>
  <c r="E96" i="13"/>
  <c r="G96" i="13"/>
  <c r="A97" i="13"/>
  <c r="B97" i="13"/>
  <c r="D97" i="13"/>
  <c r="E97" i="13"/>
  <c r="G97" i="13"/>
  <c r="A98" i="13"/>
  <c r="B98" i="13"/>
  <c r="D98" i="13"/>
  <c r="E98" i="13"/>
  <c r="G98" i="13"/>
  <c r="A99" i="13"/>
  <c r="B99" i="13"/>
  <c r="D99" i="13"/>
  <c r="E99" i="13"/>
  <c r="G99" i="13"/>
  <c r="A100" i="13"/>
  <c r="B100" i="13"/>
  <c r="D100" i="13"/>
  <c r="E100" i="13"/>
  <c r="G100" i="13"/>
  <c r="A101" i="13"/>
  <c r="B101" i="13"/>
  <c r="D101" i="13"/>
  <c r="E101" i="13"/>
  <c r="G101" i="13"/>
  <c r="A102" i="13"/>
  <c r="B102" i="13"/>
  <c r="D102" i="13"/>
  <c r="E102" i="13"/>
  <c r="G102" i="13"/>
  <c r="A103" i="13"/>
  <c r="B103" i="13"/>
  <c r="D103" i="13"/>
  <c r="E103" i="13"/>
  <c r="G103" i="13"/>
  <c r="A104" i="13"/>
  <c r="B104" i="13"/>
  <c r="D104" i="13"/>
  <c r="E104" i="13"/>
  <c r="G104" i="13"/>
  <c r="A105" i="13"/>
  <c r="B105" i="13"/>
  <c r="D105" i="13"/>
  <c r="E105" i="13"/>
  <c r="G105" i="13"/>
  <c r="A106" i="13"/>
  <c r="B106" i="13"/>
  <c r="D106" i="13"/>
  <c r="E106" i="13"/>
  <c r="G106" i="13"/>
  <c r="A107" i="13"/>
  <c r="B107" i="13"/>
  <c r="D107" i="13"/>
  <c r="E107" i="13"/>
  <c r="G107" i="13"/>
  <c r="A108" i="13"/>
  <c r="B108" i="13"/>
  <c r="D108" i="13"/>
  <c r="E108" i="13"/>
  <c r="G108" i="13"/>
  <c r="A109" i="13"/>
  <c r="B109" i="13"/>
  <c r="D109" i="13"/>
  <c r="E109" i="13"/>
  <c r="G109" i="13"/>
  <c r="A110" i="13"/>
  <c r="B110" i="13"/>
  <c r="D110" i="13"/>
  <c r="E110" i="13"/>
  <c r="G110" i="13"/>
  <c r="A111" i="13"/>
  <c r="B111" i="13"/>
  <c r="D111" i="13"/>
  <c r="E111" i="13"/>
  <c r="G111" i="13"/>
  <c r="A112" i="13"/>
  <c r="B112" i="13"/>
  <c r="D112" i="13"/>
  <c r="E112" i="13"/>
  <c r="G112" i="13"/>
  <c r="A113" i="13"/>
  <c r="B113" i="13"/>
  <c r="D113" i="13"/>
  <c r="E113" i="13"/>
  <c r="G113" i="13"/>
  <c r="A114" i="13"/>
  <c r="B114" i="13"/>
  <c r="D114" i="13"/>
  <c r="E114" i="13"/>
  <c r="G114" i="13"/>
  <c r="G2" i="13"/>
  <c r="D2" i="13"/>
  <c r="I4" i="13"/>
  <c r="P4" i="2"/>
  <c r="X4" i="2" s="1"/>
  <c r="S4" i="2"/>
  <c r="K4" i="2"/>
  <c r="T4" i="2" s="1"/>
  <c r="P4" i="4"/>
  <c r="O4" i="4" a="1"/>
  <c r="O4" i="4" s="1"/>
  <c r="S4" i="4" s="1"/>
  <c r="N4" i="4"/>
  <c r="M4" i="4"/>
  <c r="L4" i="4"/>
  <c r="K4" i="4"/>
  <c r="T4" i="4" s="1"/>
  <c r="A3" i="4"/>
  <c r="B3" i="4"/>
  <c r="D3" i="4"/>
  <c r="E3" i="4"/>
  <c r="G3" i="4"/>
  <c r="A4" i="4"/>
  <c r="B4" i="4"/>
  <c r="D4" i="4"/>
  <c r="E4" i="4"/>
  <c r="G4" i="4"/>
  <c r="A5" i="4"/>
  <c r="B5" i="4"/>
  <c r="D5" i="4"/>
  <c r="E5" i="4"/>
  <c r="G5" i="4"/>
  <c r="A6" i="4"/>
  <c r="B6" i="4"/>
  <c r="D6" i="4"/>
  <c r="E6" i="4"/>
  <c r="F6" i="4" s="1"/>
  <c r="G6" i="4"/>
  <c r="A7" i="4"/>
  <c r="B7" i="4"/>
  <c r="D7" i="4"/>
  <c r="F7" i="4" s="1"/>
  <c r="E7" i="4"/>
  <c r="G7" i="4"/>
  <c r="A8" i="4"/>
  <c r="B8" i="4"/>
  <c r="D8" i="4"/>
  <c r="E8" i="4"/>
  <c r="G8" i="4"/>
  <c r="A9" i="4"/>
  <c r="B9" i="4"/>
  <c r="D9" i="4"/>
  <c r="E9" i="4"/>
  <c r="G9" i="4"/>
  <c r="A10" i="4"/>
  <c r="B10" i="4"/>
  <c r="D10" i="4"/>
  <c r="E10" i="4"/>
  <c r="F10" i="4" s="1"/>
  <c r="G10" i="4"/>
  <c r="A11" i="4"/>
  <c r="B11" i="4"/>
  <c r="D11" i="4"/>
  <c r="E11" i="4"/>
  <c r="G11" i="4"/>
  <c r="A12" i="4"/>
  <c r="B12" i="4"/>
  <c r="D12" i="4"/>
  <c r="E12" i="4"/>
  <c r="G12" i="4"/>
  <c r="A13" i="4"/>
  <c r="B13" i="4"/>
  <c r="D13" i="4"/>
  <c r="E13" i="4"/>
  <c r="G13" i="4"/>
  <c r="A14" i="4"/>
  <c r="B14" i="4"/>
  <c r="D14" i="4"/>
  <c r="E14" i="4"/>
  <c r="G14" i="4"/>
  <c r="A15" i="4"/>
  <c r="B15" i="4"/>
  <c r="D15" i="4"/>
  <c r="E15" i="4"/>
  <c r="G15" i="4"/>
  <c r="A16" i="4"/>
  <c r="B16" i="4"/>
  <c r="D16" i="4"/>
  <c r="E16" i="4"/>
  <c r="G16" i="4"/>
  <c r="A17" i="4"/>
  <c r="B17" i="4"/>
  <c r="D17" i="4"/>
  <c r="E17" i="4"/>
  <c r="G17" i="4"/>
  <c r="A18" i="4"/>
  <c r="B18" i="4"/>
  <c r="D18" i="4"/>
  <c r="E18" i="4"/>
  <c r="G18" i="4"/>
  <c r="A19" i="4"/>
  <c r="B19" i="4"/>
  <c r="D19" i="4"/>
  <c r="E19" i="4"/>
  <c r="G19" i="4"/>
  <c r="A20" i="4"/>
  <c r="B20" i="4"/>
  <c r="D20" i="4"/>
  <c r="E20" i="4"/>
  <c r="G20" i="4"/>
  <c r="A21" i="4"/>
  <c r="B21" i="4"/>
  <c r="D21" i="4"/>
  <c r="E21" i="4"/>
  <c r="G21" i="4"/>
  <c r="A22" i="4"/>
  <c r="B22" i="4"/>
  <c r="D22" i="4"/>
  <c r="E22" i="4"/>
  <c r="G22" i="4"/>
  <c r="A23" i="4"/>
  <c r="B23" i="4"/>
  <c r="D23" i="4"/>
  <c r="E23" i="4"/>
  <c r="G23" i="4"/>
  <c r="A24" i="4"/>
  <c r="B24" i="4"/>
  <c r="D24" i="4"/>
  <c r="E24" i="4"/>
  <c r="G24" i="4"/>
  <c r="A25" i="4"/>
  <c r="B25" i="4"/>
  <c r="D25" i="4"/>
  <c r="E25" i="4"/>
  <c r="G25" i="4"/>
  <c r="A26" i="4"/>
  <c r="B26" i="4"/>
  <c r="D26" i="4"/>
  <c r="E26" i="4"/>
  <c r="G26" i="4"/>
  <c r="A27" i="4"/>
  <c r="B27" i="4"/>
  <c r="D27" i="4"/>
  <c r="E27" i="4"/>
  <c r="G27" i="4"/>
  <c r="A28" i="4"/>
  <c r="B28" i="4"/>
  <c r="D28" i="4"/>
  <c r="E28" i="4"/>
  <c r="G28" i="4"/>
  <c r="A29" i="4"/>
  <c r="B29" i="4"/>
  <c r="D29" i="4"/>
  <c r="E29" i="4"/>
  <c r="G29" i="4"/>
  <c r="A30" i="4"/>
  <c r="B30" i="4"/>
  <c r="D30" i="4"/>
  <c r="E30" i="4"/>
  <c r="G30" i="4"/>
  <c r="A31" i="4"/>
  <c r="B31" i="4"/>
  <c r="D31" i="4"/>
  <c r="E31" i="4"/>
  <c r="G31" i="4"/>
  <c r="A32" i="4"/>
  <c r="B32" i="4"/>
  <c r="D32" i="4"/>
  <c r="E32" i="4"/>
  <c r="G32" i="4"/>
  <c r="A33" i="4"/>
  <c r="B33" i="4"/>
  <c r="D33" i="4"/>
  <c r="E33" i="4"/>
  <c r="G33" i="4"/>
  <c r="A34" i="4"/>
  <c r="B34" i="4"/>
  <c r="D34" i="4"/>
  <c r="E34" i="4"/>
  <c r="G34" i="4"/>
  <c r="A35" i="4"/>
  <c r="B35" i="4"/>
  <c r="D35" i="4"/>
  <c r="E35" i="4"/>
  <c r="G35" i="4"/>
  <c r="A36" i="4"/>
  <c r="B36" i="4"/>
  <c r="D36" i="4"/>
  <c r="E36" i="4"/>
  <c r="G36" i="4"/>
  <c r="A37" i="4"/>
  <c r="B37" i="4"/>
  <c r="D37" i="4"/>
  <c r="E37" i="4"/>
  <c r="G37" i="4"/>
  <c r="A38" i="4"/>
  <c r="B38" i="4"/>
  <c r="D38" i="4"/>
  <c r="E38" i="4"/>
  <c r="G38" i="4"/>
  <c r="A39" i="4"/>
  <c r="B39" i="4"/>
  <c r="D39" i="4"/>
  <c r="E39" i="4"/>
  <c r="G39" i="4"/>
  <c r="A40" i="4"/>
  <c r="B40" i="4"/>
  <c r="D40" i="4"/>
  <c r="E40" i="4"/>
  <c r="G40" i="4"/>
  <c r="A41" i="4"/>
  <c r="B41" i="4"/>
  <c r="D41" i="4"/>
  <c r="E41" i="4"/>
  <c r="G41" i="4"/>
  <c r="A42" i="4"/>
  <c r="B42" i="4"/>
  <c r="D42" i="4"/>
  <c r="E42" i="4"/>
  <c r="G42" i="4"/>
  <c r="A43" i="4"/>
  <c r="B43" i="4"/>
  <c r="D43" i="4"/>
  <c r="E43" i="4"/>
  <c r="G43" i="4"/>
  <c r="A44" i="4"/>
  <c r="B44" i="4"/>
  <c r="D44" i="4"/>
  <c r="E44" i="4"/>
  <c r="G44" i="4"/>
  <c r="A45" i="4"/>
  <c r="B45" i="4"/>
  <c r="D45" i="4"/>
  <c r="E45" i="4"/>
  <c r="G45" i="4"/>
  <c r="A46" i="4"/>
  <c r="B46" i="4"/>
  <c r="D46" i="4"/>
  <c r="E46" i="4"/>
  <c r="G46" i="4"/>
  <c r="A47" i="4"/>
  <c r="B47" i="4"/>
  <c r="D47" i="4"/>
  <c r="E47" i="4"/>
  <c r="G47" i="4"/>
  <c r="A48" i="4"/>
  <c r="B48" i="4"/>
  <c r="D48" i="4"/>
  <c r="E48" i="4"/>
  <c r="G48" i="4"/>
  <c r="A49" i="4"/>
  <c r="B49" i="4"/>
  <c r="C49" i="4" s="1"/>
  <c r="D49" i="4"/>
  <c r="E49" i="4"/>
  <c r="G49" i="4"/>
  <c r="A50" i="4"/>
  <c r="B50" i="4"/>
  <c r="D50" i="4"/>
  <c r="E50" i="4"/>
  <c r="G50" i="4"/>
  <c r="A51" i="4"/>
  <c r="B51" i="4"/>
  <c r="D51" i="4"/>
  <c r="E51" i="4"/>
  <c r="G51" i="4"/>
  <c r="A52" i="4"/>
  <c r="B52" i="4"/>
  <c r="D52" i="4"/>
  <c r="E52" i="4"/>
  <c r="G52" i="4"/>
  <c r="A53" i="4"/>
  <c r="B53" i="4"/>
  <c r="D53" i="4"/>
  <c r="E53" i="4"/>
  <c r="G53" i="4"/>
  <c r="A54" i="4"/>
  <c r="B54" i="4"/>
  <c r="D54" i="4"/>
  <c r="E54" i="4"/>
  <c r="G54" i="4"/>
  <c r="A55" i="4"/>
  <c r="B55" i="4"/>
  <c r="D55" i="4"/>
  <c r="E55" i="4"/>
  <c r="G55" i="4"/>
  <c r="A56" i="4"/>
  <c r="B56" i="4"/>
  <c r="D56" i="4"/>
  <c r="E56" i="4"/>
  <c r="G56" i="4"/>
  <c r="A57" i="4"/>
  <c r="B57" i="4"/>
  <c r="D57" i="4"/>
  <c r="E57" i="4"/>
  <c r="G57" i="4"/>
  <c r="A58" i="4"/>
  <c r="B58" i="4"/>
  <c r="D58" i="4"/>
  <c r="E58" i="4"/>
  <c r="G58" i="4"/>
  <c r="A59" i="4"/>
  <c r="B59" i="4"/>
  <c r="D59" i="4"/>
  <c r="E59" i="4"/>
  <c r="G59" i="4"/>
  <c r="A60" i="4"/>
  <c r="B60" i="4"/>
  <c r="D60" i="4"/>
  <c r="E60" i="4"/>
  <c r="G60" i="4"/>
  <c r="A61" i="4"/>
  <c r="B61" i="4"/>
  <c r="D61" i="4"/>
  <c r="E61" i="4"/>
  <c r="G61" i="4"/>
  <c r="A62" i="4"/>
  <c r="B62" i="4"/>
  <c r="D62" i="4"/>
  <c r="E62" i="4"/>
  <c r="G62" i="4"/>
  <c r="A63" i="4"/>
  <c r="B63" i="4"/>
  <c r="D63" i="4"/>
  <c r="E63" i="4"/>
  <c r="G63" i="4"/>
  <c r="A64" i="4"/>
  <c r="B64" i="4"/>
  <c r="D64" i="4"/>
  <c r="E64" i="4"/>
  <c r="G64" i="4"/>
  <c r="A65" i="4"/>
  <c r="B65" i="4"/>
  <c r="D65" i="4"/>
  <c r="E65" i="4"/>
  <c r="G65" i="4"/>
  <c r="A66" i="4"/>
  <c r="B66" i="4"/>
  <c r="D66" i="4"/>
  <c r="E66" i="4"/>
  <c r="G66" i="4"/>
  <c r="A67" i="4"/>
  <c r="B67" i="4"/>
  <c r="D67" i="4"/>
  <c r="E67" i="4"/>
  <c r="G67" i="4"/>
  <c r="A68" i="4"/>
  <c r="B68" i="4"/>
  <c r="D68" i="4"/>
  <c r="E68" i="4"/>
  <c r="G68" i="4"/>
  <c r="A69" i="4"/>
  <c r="B69" i="4"/>
  <c r="D69" i="4"/>
  <c r="E69" i="4"/>
  <c r="G69" i="4"/>
  <c r="A70" i="4"/>
  <c r="B70" i="4"/>
  <c r="D70" i="4"/>
  <c r="E70" i="4"/>
  <c r="G70" i="4"/>
  <c r="A71" i="4"/>
  <c r="B71" i="4"/>
  <c r="D71" i="4"/>
  <c r="E71" i="4"/>
  <c r="G71" i="4"/>
  <c r="A72" i="4"/>
  <c r="B72" i="4"/>
  <c r="D72" i="4"/>
  <c r="E72" i="4"/>
  <c r="G72" i="4"/>
  <c r="A73" i="4"/>
  <c r="B73" i="4"/>
  <c r="D73" i="4"/>
  <c r="E73" i="4"/>
  <c r="G73" i="4"/>
  <c r="A74" i="4"/>
  <c r="B74" i="4"/>
  <c r="D74" i="4"/>
  <c r="E74" i="4"/>
  <c r="G74" i="4"/>
  <c r="A75" i="4"/>
  <c r="B75" i="4"/>
  <c r="D75" i="4"/>
  <c r="E75" i="4"/>
  <c r="G75" i="4"/>
  <c r="A76" i="4"/>
  <c r="B76" i="4"/>
  <c r="D76" i="4"/>
  <c r="E76" i="4"/>
  <c r="G76" i="4"/>
  <c r="A77" i="4"/>
  <c r="B77" i="4"/>
  <c r="D77" i="4"/>
  <c r="E77" i="4"/>
  <c r="G77" i="4"/>
  <c r="A78" i="4"/>
  <c r="B78" i="4"/>
  <c r="D78" i="4"/>
  <c r="E78" i="4"/>
  <c r="G78" i="4"/>
  <c r="A79" i="4"/>
  <c r="B79" i="4"/>
  <c r="D79" i="4"/>
  <c r="E79" i="4"/>
  <c r="G79" i="4"/>
  <c r="A80" i="4"/>
  <c r="B80" i="4"/>
  <c r="D80" i="4"/>
  <c r="E80" i="4"/>
  <c r="G80" i="4"/>
  <c r="A81" i="4"/>
  <c r="B81" i="4"/>
  <c r="D81" i="4"/>
  <c r="E81" i="4"/>
  <c r="G81" i="4"/>
  <c r="A82" i="4"/>
  <c r="B82" i="4"/>
  <c r="D82" i="4"/>
  <c r="E82" i="4"/>
  <c r="F82" i="4" s="1"/>
  <c r="G82" i="4"/>
  <c r="A83" i="4"/>
  <c r="B83" i="4"/>
  <c r="D83" i="4"/>
  <c r="E83" i="4"/>
  <c r="G83" i="4"/>
  <c r="A84" i="4"/>
  <c r="B84" i="4"/>
  <c r="D84" i="4"/>
  <c r="E84" i="4"/>
  <c r="G84" i="4"/>
  <c r="A85" i="4"/>
  <c r="B85" i="4"/>
  <c r="D85" i="4"/>
  <c r="E85" i="4"/>
  <c r="G85" i="4"/>
  <c r="A86" i="4"/>
  <c r="B86" i="4"/>
  <c r="D86" i="4"/>
  <c r="E86" i="4"/>
  <c r="G86" i="4"/>
  <c r="A87" i="4"/>
  <c r="B87" i="4"/>
  <c r="D87" i="4"/>
  <c r="E87" i="4"/>
  <c r="G87" i="4"/>
  <c r="A88" i="4"/>
  <c r="B88" i="4"/>
  <c r="D88" i="4"/>
  <c r="E88" i="4"/>
  <c r="G88" i="4"/>
  <c r="A89" i="4"/>
  <c r="B89" i="4"/>
  <c r="D89" i="4"/>
  <c r="E89" i="4"/>
  <c r="G89" i="4"/>
  <c r="A90" i="4"/>
  <c r="B90" i="4"/>
  <c r="D90" i="4"/>
  <c r="E90" i="4"/>
  <c r="G90" i="4"/>
  <c r="A91" i="4"/>
  <c r="B91" i="4"/>
  <c r="D91" i="4"/>
  <c r="E91" i="4"/>
  <c r="G91" i="4"/>
  <c r="A92" i="4"/>
  <c r="B92" i="4"/>
  <c r="D92" i="4"/>
  <c r="E92" i="4"/>
  <c r="G92" i="4"/>
  <c r="A93" i="4"/>
  <c r="B93" i="4"/>
  <c r="D93" i="4"/>
  <c r="E93" i="4"/>
  <c r="G93" i="4"/>
  <c r="A94" i="4"/>
  <c r="B94" i="4"/>
  <c r="D94" i="4"/>
  <c r="E94" i="4"/>
  <c r="G94" i="4"/>
  <c r="A95" i="4"/>
  <c r="B95" i="4"/>
  <c r="D95" i="4"/>
  <c r="E95" i="4"/>
  <c r="G95" i="4"/>
  <c r="A96" i="4"/>
  <c r="B96" i="4"/>
  <c r="D96" i="4"/>
  <c r="E96" i="4"/>
  <c r="G96" i="4"/>
  <c r="A97" i="4"/>
  <c r="B97" i="4"/>
  <c r="D97" i="4"/>
  <c r="E97" i="4"/>
  <c r="G97" i="4"/>
  <c r="A98" i="4"/>
  <c r="B98" i="4"/>
  <c r="D98" i="4"/>
  <c r="E98" i="4"/>
  <c r="G98" i="4"/>
  <c r="A99" i="4"/>
  <c r="B99" i="4"/>
  <c r="D99" i="4"/>
  <c r="E99" i="4"/>
  <c r="G99" i="4"/>
  <c r="A100" i="4"/>
  <c r="B100" i="4"/>
  <c r="D100" i="4"/>
  <c r="E100" i="4"/>
  <c r="G100" i="4"/>
  <c r="A101" i="4"/>
  <c r="B101" i="4"/>
  <c r="D101" i="4"/>
  <c r="E101" i="4"/>
  <c r="G101" i="4"/>
  <c r="A102" i="4"/>
  <c r="B102" i="4"/>
  <c r="D102" i="4"/>
  <c r="E102" i="4"/>
  <c r="G102" i="4"/>
  <c r="A103" i="4"/>
  <c r="B103" i="4"/>
  <c r="D103" i="4"/>
  <c r="E103" i="4"/>
  <c r="G103" i="4"/>
  <c r="A104" i="4"/>
  <c r="B104" i="4"/>
  <c r="D104" i="4"/>
  <c r="E104" i="4"/>
  <c r="G104" i="4"/>
  <c r="A105" i="4"/>
  <c r="B105" i="4"/>
  <c r="D105" i="4"/>
  <c r="E105" i="4"/>
  <c r="G105" i="4"/>
  <c r="A106" i="4"/>
  <c r="B106" i="4"/>
  <c r="D106" i="4"/>
  <c r="E106" i="4"/>
  <c r="G106" i="4"/>
  <c r="A107" i="4"/>
  <c r="B107" i="4"/>
  <c r="D107" i="4"/>
  <c r="E107" i="4"/>
  <c r="G107" i="4"/>
  <c r="A108" i="4"/>
  <c r="B108" i="4"/>
  <c r="D108" i="4"/>
  <c r="E108" i="4"/>
  <c r="G108" i="4"/>
  <c r="A109" i="4"/>
  <c r="B109" i="4"/>
  <c r="D109" i="4"/>
  <c r="E109" i="4"/>
  <c r="G109" i="4"/>
  <c r="A110" i="4"/>
  <c r="B110" i="4"/>
  <c r="D110" i="4"/>
  <c r="E110" i="4"/>
  <c r="G110" i="4"/>
  <c r="A111" i="4"/>
  <c r="B111" i="4"/>
  <c r="D111" i="4"/>
  <c r="E111" i="4"/>
  <c r="G111" i="4"/>
  <c r="A112" i="4"/>
  <c r="B112" i="4"/>
  <c r="D112" i="4"/>
  <c r="E112" i="4"/>
  <c r="G112" i="4"/>
  <c r="A113" i="4"/>
  <c r="B113" i="4"/>
  <c r="D113" i="4"/>
  <c r="E113" i="4"/>
  <c r="G113" i="4"/>
  <c r="A114" i="4"/>
  <c r="B114" i="4"/>
  <c r="D114" i="4"/>
  <c r="E114" i="4"/>
  <c r="G114" i="4"/>
  <c r="A115" i="4"/>
  <c r="B115" i="4"/>
  <c r="D115" i="4"/>
  <c r="E115" i="4"/>
  <c r="G115" i="4"/>
  <c r="A116" i="4"/>
  <c r="B116" i="4"/>
  <c r="D116" i="4"/>
  <c r="E116" i="4"/>
  <c r="G116" i="4"/>
  <c r="A117" i="4"/>
  <c r="B117" i="4"/>
  <c r="D117" i="4"/>
  <c r="E117" i="4"/>
  <c r="G117" i="4"/>
  <c r="A118" i="4"/>
  <c r="B118" i="4"/>
  <c r="D118" i="4"/>
  <c r="E118" i="4"/>
  <c r="G118" i="4"/>
  <c r="A119" i="4"/>
  <c r="B119" i="4"/>
  <c r="D119" i="4"/>
  <c r="E119" i="4"/>
  <c r="G119" i="4"/>
  <c r="A120" i="4"/>
  <c r="B120" i="4"/>
  <c r="D120" i="4"/>
  <c r="E120" i="4"/>
  <c r="G120" i="4"/>
  <c r="A121" i="4"/>
  <c r="B121" i="4"/>
  <c r="D121" i="4"/>
  <c r="E121" i="4"/>
  <c r="G121" i="4"/>
  <c r="A122" i="4"/>
  <c r="B122" i="4"/>
  <c r="D122" i="4"/>
  <c r="E122" i="4"/>
  <c r="G122" i="4"/>
  <c r="A123" i="4"/>
  <c r="B123" i="4"/>
  <c r="D123" i="4"/>
  <c r="E123" i="4"/>
  <c r="G123" i="4"/>
  <c r="A124" i="4"/>
  <c r="B124" i="4"/>
  <c r="C124" i="4" s="1"/>
  <c r="D124" i="4"/>
  <c r="E124" i="4"/>
  <c r="G124" i="4"/>
  <c r="A125" i="4"/>
  <c r="B125" i="4"/>
  <c r="D125" i="4"/>
  <c r="E125" i="4"/>
  <c r="G125" i="4"/>
  <c r="A126" i="4"/>
  <c r="B126" i="4"/>
  <c r="D126" i="4"/>
  <c r="E126" i="4"/>
  <c r="G126" i="4"/>
  <c r="A127" i="4"/>
  <c r="B127" i="4"/>
  <c r="D127" i="4"/>
  <c r="E127" i="4"/>
  <c r="G127" i="4"/>
  <c r="A128" i="4"/>
  <c r="B128" i="4"/>
  <c r="D128" i="4"/>
  <c r="E128" i="4"/>
  <c r="G128" i="4"/>
  <c r="A129" i="4"/>
  <c r="B129" i="4"/>
  <c r="D129" i="4"/>
  <c r="E129" i="4"/>
  <c r="G129" i="4"/>
  <c r="A130" i="4"/>
  <c r="B130" i="4"/>
  <c r="D130" i="4"/>
  <c r="E130" i="4"/>
  <c r="G130" i="4"/>
  <c r="A131" i="4"/>
  <c r="B131" i="4"/>
  <c r="D131" i="4"/>
  <c r="E131" i="4"/>
  <c r="G131" i="4"/>
  <c r="A132" i="4"/>
  <c r="B132" i="4"/>
  <c r="D132" i="4"/>
  <c r="E132" i="4"/>
  <c r="G132" i="4"/>
  <c r="A133" i="4"/>
  <c r="B133" i="4"/>
  <c r="D133" i="4"/>
  <c r="E133" i="4"/>
  <c r="G133" i="4"/>
  <c r="A134" i="4"/>
  <c r="B134" i="4"/>
  <c r="D134" i="4"/>
  <c r="E134" i="4"/>
  <c r="G134" i="4"/>
  <c r="A135" i="4"/>
  <c r="B135" i="4"/>
  <c r="D135" i="4"/>
  <c r="E135" i="4"/>
  <c r="G135" i="4"/>
  <c r="A136" i="4"/>
  <c r="B136" i="4"/>
  <c r="D136" i="4"/>
  <c r="E136" i="4"/>
  <c r="G136" i="4"/>
  <c r="A137" i="4"/>
  <c r="B137" i="4"/>
  <c r="D137" i="4"/>
  <c r="E137" i="4"/>
  <c r="G137" i="4"/>
  <c r="A138" i="4"/>
  <c r="B138" i="4"/>
  <c r="D138" i="4"/>
  <c r="E138" i="4"/>
  <c r="G138" i="4"/>
  <c r="A139" i="4"/>
  <c r="B139" i="4"/>
  <c r="D139" i="4"/>
  <c r="E139" i="4"/>
  <c r="G139" i="4"/>
  <c r="A140" i="4"/>
  <c r="B140" i="4"/>
  <c r="D140" i="4"/>
  <c r="E140" i="4"/>
  <c r="G140" i="4"/>
  <c r="A141" i="4"/>
  <c r="B141" i="4"/>
  <c r="D141" i="4"/>
  <c r="E141" i="4"/>
  <c r="G141" i="4"/>
  <c r="A142" i="4"/>
  <c r="B142" i="4"/>
  <c r="D142" i="4"/>
  <c r="E142" i="4"/>
  <c r="G142" i="4"/>
  <c r="A143" i="4"/>
  <c r="B143" i="4"/>
  <c r="D143" i="4"/>
  <c r="E143" i="4"/>
  <c r="G143" i="4"/>
  <c r="A144" i="4"/>
  <c r="B144" i="4"/>
  <c r="D144" i="4"/>
  <c r="E144" i="4"/>
  <c r="G144" i="4"/>
  <c r="A145" i="4"/>
  <c r="B145" i="4"/>
  <c r="D145" i="4"/>
  <c r="E145" i="4"/>
  <c r="G145" i="4"/>
  <c r="A146" i="4"/>
  <c r="B146" i="4"/>
  <c r="D146" i="4"/>
  <c r="E146" i="4"/>
  <c r="G146" i="4"/>
  <c r="A147" i="4"/>
  <c r="B147" i="4"/>
  <c r="D147" i="4"/>
  <c r="E147" i="4"/>
  <c r="G147" i="4"/>
  <c r="A148" i="4"/>
  <c r="B148" i="4"/>
  <c r="D148" i="4"/>
  <c r="E148" i="4"/>
  <c r="G148" i="4"/>
  <c r="A149" i="4"/>
  <c r="B149" i="4"/>
  <c r="D149" i="4"/>
  <c r="E149" i="4"/>
  <c r="G149" i="4"/>
  <c r="A150" i="4"/>
  <c r="B150" i="4"/>
  <c r="D150" i="4"/>
  <c r="E150" i="4"/>
  <c r="G150" i="4"/>
  <c r="A151" i="4"/>
  <c r="B151" i="4"/>
  <c r="D151" i="4"/>
  <c r="E151" i="4"/>
  <c r="G151" i="4"/>
  <c r="A152" i="4"/>
  <c r="B152" i="4"/>
  <c r="D152" i="4"/>
  <c r="E152" i="4"/>
  <c r="G152" i="4"/>
  <c r="A153" i="4"/>
  <c r="B153" i="4"/>
  <c r="D153" i="4"/>
  <c r="E153" i="4"/>
  <c r="G153" i="4"/>
  <c r="A154" i="4"/>
  <c r="B154" i="4"/>
  <c r="D154" i="4"/>
  <c r="E154" i="4"/>
  <c r="G154" i="4"/>
  <c r="A155" i="4"/>
  <c r="B155" i="4"/>
  <c r="D155" i="4"/>
  <c r="E155" i="4"/>
  <c r="G155" i="4"/>
  <c r="A156" i="4"/>
  <c r="C156" i="4" s="1"/>
  <c r="B156" i="4"/>
  <c r="D156" i="4"/>
  <c r="E156" i="4"/>
  <c r="G156" i="4"/>
  <c r="A157" i="4"/>
  <c r="B157" i="4"/>
  <c r="D157" i="4"/>
  <c r="E157" i="4"/>
  <c r="G157" i="4"/>
  <c r="A158" i="4"/>
  <c r="B158" i="4"/>
  <c r="D158" i="4"/>
  <c r="E158" i="4"/>
  <c r="G158" i="4"/>
  <c r="A159" i="4"/>
  <c r="B159" i="4"/>
  <c r="D159" i="4"/>
  <c r="E159" i="4"/>
  <c r="G159" i="4"/>
  <c r="A160" i="4"/>
  <c r="B160" i="4"/>
  <c r="D160" i="4"/>
  <c r="E160" i="4"/>
  <c r="G160" i="4"/>
  <c r="A161" i="4"/>
  <c r="B161" i="4"/>
  <c r="D161" i="4"/>
  <c r="E161" i="4"/>
  <c r="G161" i="4"/>
  <c r="A162" i="4"/>
  <c r="B162" i="4"/>
  <c r="D162" i="4"/>
  <c r="E162" i="4"/>
  <c r="G162" i="4"/>
  <c r="A163" i="4"/>
  <c r="B163" i="4"/>
  <c r="D163" i="4"/>
  <c r="E163" i="4"/>
  <c r="G163" i="4"/>
  <c r="A164" i="4"/>
  <c r="B164" i="4"/>
  <c r="D164" i="4"/>
  <c r="E164" i="4"/>
  <c r="G164" i="4"/>
  <c r="A165" i="4"/>
  <c r="B165" i="4"/>
  <c r="D165" i="4"/>
  <c r="E165" i="4"/>
  <c r="G165" i="4"/>
  <c r="A166" i="4"/>
  <c r="B166" i="4"/>
  <c r="D166" i="4"/>
  <c r="E166" i="4"/>
  <c r="G166" i="4"/>
  <c r="A167" i="4"/>
  <c r="B167" i="4"/>
  <c r="D167" i="4"/>
  <c r="E167" i="4"/>
  <c r="G167" i="4"/>
  <c r="A168" i="4"/>
  <c r="B168" i="4"/>
  <c r="D168" i="4"/>
  <c r="E168" i="4"/>
  <c r="G168" i="4"/>
  <c r="A169" i="4"/>
  <c r="B169" i="4"/>
  <c r="D169" i="4"/>
  <c r="E169" i="4"/>
  <c r="G169" i="4"/>
  <c r="A170" i="4"/>
  <c r="B170" i="4"/>
  <c r="D170" i="4"/>
  <c r="E170" i="4"/>
  <c r="G170" i="4"/>
  <c r="A171" i="4"/>
  <c r="B171" i="4"/>
  <c r="D171" i="4"/>
  <c r="E171" i="4"/>
  <c r="G171" i="4"/>
  <c r="A172" i="4"/>
  <c r="B172" i="4"/>
  <c r="D172" i="4"/>
  <c r="E172" i="4"/>
  <c r="G172" i="4"/>
  <c r="A173" i="4"/>
  <c r="B173" i="4"/>
  <c r="D173" i="4"/>
  <c r="E173" i="4"/>
  <c r="G173" i="4"/>
  <c r="A174" i="4"/>
  <c r="B174" i="4"/>
  <c r="D174" i="4"/>
  <c r="E174" i="4"/>
  <c r="G174" i="4"/>
  <c r="A175" i="4"/>
  <c r="B175" i="4"/>
  <c r="D175" i="4"/>
  <c r="E175" i="4"/>
  <c r="G175" i="4"/>
  <c r="A176" i="4"/>
  <c r="B176" i="4"/>
  <c r="D176" i="4"/>
  <c r="E176" i="4"/>
  <c r="G176" i="4"/>
  <c r="A177" i="4"/>
  <c r="B177" i="4"/>
  <c r="D177" i="4"/>
  <c r="E177" i="4"/>
  <c r="G177" i="4"/>
  <c r="A178" i="4"/>
  <c r="B178" i="4"/>
  <c r="D178" i="4"/>
  <c r="E178" i="4"/>
  <c r="G178" i="4"/>
  <c r="A179" i="4"/>
  <c r="B179" i="4"/>
  <c r="D179" i="4"/>
  <c r="E179" i="4"/>
  <c r="G179" i="4"/>
  <c r="A180" i="4"/>
  <c r="B180" i="4"/>
  <c r="D180" i="4"/>
  <c r="E180" i="4"/>
  <c r="G180" i="4"/>
  <c r="A181" i="4"/>
  <c r="B181" i="4"/>
  <c r="D181" i="4"/>
  <c r="E181" i="4"/>
  <c r="G181" i="4"/>
  <c r="A182" i="4"/>
  <c r="B182" i="4"/>
  <c r="D182" i="4"/>
  <c r="E182" i="4"/>
  <c r="G182" i="4"/>
  <c r="A183" i="4"/>
  <c r="B183" i="4"/>
  <c r="D183" i="4"/>
  <c r="E183" i="4"/>
  <c r="G183" i="4"/>
  <c r="A184" i="4"/>
  <c r="B184" i="4"/>
  <c r="D184" i="4"/>
  <c r="E184" i="4"/>
  <c r="G184" i="4"/>
  <c r="A185" i="4"/>
  <c r="B185" i="4"/>
  <c r="D185" i="4"/>
  <c r="E185" i="4"/>
  <c r="G185" i="4"/>
  <c r="A186" i="4"/>
  <c r="B186" i="4"/>
  <c r="D186" i="4"/>
  <c r="E186" i="4"/>
  <c r="G186" i="4"/>
  <c r="A187" i="4"/>
  <c r="B187" i="4"/>
  <c r="D187" i="4"/>
  <c r="E187" i="4"/>
  <c r="G187" i="4"/>
  <c r="A188" i="4"/>
  <c r="B188" i="4"/>
  <c r="D188" i="4"/>
  <c r="E188" i="4"/>
  <c r="G188" i="4"/>
  <c r="A189" i="4"/>
  <c r="B189" i="4"/>
  <c r="D189" i="4"/>
  <c r="E189" i="4"/>
  <c r="F189" i="4" s="1"/>
  <c r="G189" i="4"/>
  <c r="A190" i="4"/>
  <c r="B190" i="4"/>
  <c r="D190" i="4"/>
  <c r="E190" i="4"/>
  <c r="G190" i="4"/>
  <c r="A191" i="4"/>
  <c r="B191" i="4"/>
  <c r="D191" i="4"/>
  <c r="E191" i="4"/>
  <c r="G191" i="4"/>
  <c r="A192" i="4"/>
  <c r="B192" i="4"/>
  <c r="D192" i="4"/>
  <c r="E192" i="4"/>
  <c r="G192" i="4"/>
  <c r="A193" i="4"/>
  <c r="B193" i="4"/>
  <c r="D193" i="4"/>
  <c r="E193" i="4"/>
  <c r="G193" i="4"/>
  <c r="A194" i="4"/>
  <c r="B194" i="4"/>
  <c r="D194" i="4"/>
  <c r="E194" i="4"/>
  <c r="G194" i="4"/>
  <c r="A195" i="4"/>
  <c r="B195" i="4"/>
  <c r="D195" i="4"/>
  <c r="E195" i="4"/>
  <c r="G195" i="4"/>
  <c r="A196" i="4"/>
  <c r="B196" i="4"/>
  <c r="D196" i="4"/>
  <c r="E196" i="4"/>
  <c r="G196" i="4"/>
  <c r="A197" i="4"/>
  <c r="B197" i="4"/>
  <c r="D197" i="4"/>
  <c r="E197" i="4"/>
  <c r="G197" i="4"/>
  <c r="A198" i="4"/>
  <c r="B198" i="4"/>
  <c r="D198" i="4"/>
  <c r="E198" i="4"/>
  <c r="G198" i="4"/>
  <c r="A199" i="4"/>
  <c r="B199" i="4"/>
  <c r="D199" i="4"/>
  <c r="E199" i="4"/>
  <c r="F199" i="4" s="1"/>
  <c r="G199" i="4"/>
  <c r="A200" i="4"/>
  <c r="B200" i="4"/>
  <c r="D200" i="4"/>
  <c r="E200" i="4"/>
  <c r="G200" i="4"/>
  <c r="A201" i="4"/>
  <c r="B201" i="4"/>
  <c r="D201" i="4"/>
  <c r="E201" i="4"/>
  <c r="G201" i="4"/>
  <c r="A202" i="4"/>
  <c r="B202" i="4"/>
  <c r="D202" i="4"/>
  <c r="E202" i="4"/>
  <c r="G202" i="4"/>
  <c r="A203" i="4"/>
  <c r="B203" i="4"/>
  <c r="D203" i="4"/>
  <c r="E203" i="4"/>
  <c r="G203" i="4"/>
  <c r="A204" i="4"/>
  <c r="B204" i="4"/>
  <c r="D204" i="4"/>
  <c r="E204" i="4"/>
  <c r="G204" i="4"/>
  <c r="A205" i="4"/>
  <c r="B205" i="4"/>
  <c r="D205" i="4"/>
  <c r="E205" i="4"/>
  <c r="G205" i="4"/>
  <c r="E2" i="13"/>
  <c r="B2" i="13"/>
  <c r="A2" i="13"/>
  <c r="G2" i="11"/>
  <c r="E2" i="11"/>
  <c r="D2" i="11"/>
  <c r="B2" i="11"/>
  <c r="A2" i="11"/>
  <c r="G3" i="2"/>
  <c r="G4" i="2"/>
  <c r="G5" i="2"/>
  <c r="G6" i="2"/>
  <c r="G7" i="2"/>
  <c r="G8" i="2"/>
  <c r="G9" i="2"/>
  <c r="G10" i="2"/>
  <c r="G11" i="2"/>
  <c r="G12" i="2"/>
  <c r="G13" i="2"/>
  <c r="G14" i="2"/>
  <c r="G15" i="2"/>
  <c r="G16" i="2"/>
  <c r="G17" i="2"/>
  <c r="G18" i="2"/>
  <c r="G19" i="2"/>
  <c r="G20" i="2"/>
  <c r="G21" i="2"/>
  <c r="G22" i="2"/>
  <c r="G23" i="2"/>
  <c r="G24" i="2"/>
  <c r="G25" i="2"/>
  <c r="G26" i="2"/>
  <c r="G27" i="2"/>
  <c r="G28" i="2"/>
  <c r="G29" i="2"/>
  <c r="G30" i="2"/>
  <c r="G2" i="2"/>
  <c r="G2" i="4"/>
  <c r="A30" i="2"/>
  <c r="B30" i="2"/>
  <c r="D30" i="2"/>
  <c r="E30" i="2"/>
  <c r="A29" i="2"/>
  <c r="B29" i="2"/>
  <c r="D29" i="2"/>
  <c r="E29" i="2"/>
  <c r="A28" i="2"/>
  <c r="B28" i="2"/>
  <c r="D28" i="2"/>
  <c r="E28" i="2"/>
  <c r="A27" i="2"/>
  <c r="B27" i="2"/>
  <c r="D27" i="2"/>
  <c r="F27" i="2" s="1"/>
  <c r="E27" i="2"/>
  <c r="A26" i="2"/>
  <c r="B26" i="2"/>
  <c r="D26" i="2"/>
  <c r="E26" i="2"/>
  <c r="A25" i="2"/>
  <c r="C25" i="2" s="1"/>
  <c r="B25" i="2"/>
  <c r="D25" i="2"/>
  <c r="E25" i="2"/>
  <c r="A24" i="2"/>
  <c r="B24" i="2"/>
  <c r="D24" i="2"/>
  <c r="E24" i="2"/>
  <c r="A23" i="2"/>
  <c r="B23" i="2"/>
  <c r="D23" i="2"/>
  <c r="E23" i="2"/>
  <c r="A22" i="2"/>
  <c r="C22" i="2" s="1"/>
  <c r="B22" i="2"/>
  <c r="D22" i="2"/>
  <c r="E22" i="2"/>
  <c r="A21" i="2"/>
  <c r="B21" i="2"/>
  <c r="D21" i="2"/>
  <c r="E21" i="2"/>
  <c r="A20" i="2"/>
  <c r="B20" i="2"/>
  <c r="D20" i="2"/>
  <c r="E20" i="2"/>
  <c r="A19" i="2"/>
  <c r="B19" i="2"/>
  <c r="D19" i="2"/>
  <c r="E19" i="2"/>
  <c r="A18" i="2"/>
  <c r="B18" i="2"/>
  <c r="D18" i="2"/>
  <c r="E18" i="2"/>
  <c r="A17" i="2"/>
  <c r="B17" i="2"/>
  <c r="D17" i="2"/>
  <c r="E17" i="2"/>
  <c r="A16" i="2"/>
  <c r="B16" i="2"/>
  <c r="D16" i="2"/>
  <c r="E16" i="2"/>
  <c r="A15" i="2"/>
  <c r="B15" i="2"/>
  <c r="D15" i="2"/>
  <c r="E15" i="2"/>
  <c r="A14" i="2"/>
  <c r="B14" i="2"/>
  <c r="D14" i="2"/>
  <c r="E14" i="2"/>
  <c r="A13" i="2"/>
  <c r="B13" i="2"/>
  <c r="D13" i="2"/>
  <c r="E13" i="2"/>
  <c r="A12" i="2"/>
  <c r="B12" i="2"/>
  <c r="D12" i="2"/>
  <c r="E12" i="2"/>
  <c r="A11" i="2"/>
  <c r="B11" i="2"/>
  <c r="D11" i="2"/>
  <c r="E11" i="2"/>
  <c r="A10" i="2"/>
  <c r="B10" i="2"/>
  <c r="D10" i="2"/>
  <c r="E10" i="2"/>
  <c r="A9" i="2"/>
  <c r="B9" i="2"/>
  <c r="D9" i="2"/>
  <c r="E9" i="2"/>
  <c r="A8" i="2"/>
  <c r="B8" i="2"/>
  <c r="D8" i="2"/>
  <c r="E8" i="2"/>
  <c r="A7" i="2"/>
  <c r="B7" i="2"/>
  <c r="D7" i="2"/>
  <c r="E7" i="2"/>
  <c r="A6" i="2"/>
  <c r="B6" i="2"/>
  <c r="D6" i="2"/>
  <c r="E6" i="2"/>
  <c r="A5" i="2"/>
  <c r="B5" i="2"/>
  <c r="D5" i="2"/>
  <c r="E5" i="2"/>
  <c r="A4" i="2"/>
  <c r="B4" i="2"/>
  <c r="D4" i="2"/>
  <c r="E4" i="2"/>
  <c r="A3" i="2"/>
  <c r="B3" i="2"/>
  <c r="D3" i="2"/>
  <c r="E3" i="2"/>
  <c r="A2" i="2"/>
  <c r="B2" i="2"/>
  <c r="D2" i="2"/>
  <c r="E2" i="2"/>
  <c r="P30" i="2"/>
  <c r="O30" i="2" a="1"/>
  <c r="O30" i="2" s="1"/>
  <c r="M30" i="2"/>
  <c r="I30" i="2"/>
  <c r="E2" i="4"/>
  <c r="D2" i="4"/>
  <c r="B2" i="4"/>
  <c r="A2" i="4"/>
  <c r="O4" i="2" a="1"/>
  <c r="O4" i="2" s="1"/>
  <c r="N4" i="2"/>
  <c r="M4" i="2"/>
  <c r="V4" i="2" s="1"/>
  <c r="L4" i="2"/>
  <c r="U4" i="2" s="1"/>
  <c r="M154" i="9" l="1"/>
  <c r="M202" i="9"/>
  <c r="M163" i="9"/>
  <c r="M147" i="9"/>
  <c r="M59" i="9"/>
  <c r="M9" i="9"/>
  <c r="M195" i="9"/>
  <c r="M37" i="9"/>
  <c r="M121" i="9"/>
  <c r="M107" i="9"/>
  <c r="M213" i="9"/>
  <c r="M207" i="9"/>
  <c r="M191" i="9"/>
  <c r="M169" i="9"/>
  <c r="M144" i="9"/>
  <c r="M32" i="9"/>
  <c r="C214" i="16"/>
  <c r="C212" i="16"/>
  <c r="F205" i="16"/>
  <c r="M205" i="9" s="1"/>
  <c r="F202" i="16"/>
  <c r="F200" i="16"/>
  <c r="C194" i="16"/>
  <c r="F187" i="16"/>
  <c r="M187" i="9" s="1"/>
  <c r="C185" i="16"/>
  <c r="M185" i="9" s="1"/>
  <c r="C184" i="16"/>
  <c r="M184" i="9" s="1"/>
  <c r="C183" i="16"/>
  <c r="M183" i="9" s="1"/>
  <c r="F178" i="16"/>
  <c r="M178" i="9" s="1"/>
  <c r="C173" i="16"/>
  <c r="M173" i="9" s="1"/>
  <c r="C170" i="16"/>
  <c r="M170" i="9" s="1"/>
  <c r="C157" i="16"/>
  <c r="M157" i="9" s="1"/>
  <c r="C155" i="16"/>
  <c r="C153" i="16"/>
  <c r="M153" i="9" s="1"/>
  <c r="F140" i="16"/>
  <c r="C139" i="16"/>
  <c r="M139" i="9" s="1"/>
  <c r="C137" i="16"/>
  <c r="M137" i="9" s="1"/>
  <c r="C124" i="16"/>
  <c r="M124" i="9" s="1"/>
  <c r="C123" i="16"/>
  <c r="M123" i="9" s="1"/>
  <c r="C115" i="16"/>
  <c r="M115" i="9" s="1"/>
  <c r="C113" i="16"/>
  <c r="M113" i="9" s="1"/>
  <c r="C93" i="16"/>
  <c r="C92" i="16"/>
  <c r="M92" i="9" s="1"/>
  <c r="F82" i="16"/>
  <c r="M82" i="9" s="1"/>
  <c r="C77" i="16"/>
  <c r="C70" i="16"/>
  <c r="C64" i="16"/>
  <c r="F59" i="16"/>
  <c r="C57" i="16"/>
  <c r="M57" i="9" s="1"/>
  <c r="C55" i="16"/>
  <c r="M55" i="9" s="1"/>
  <c r="C45" i="16"/>
  <c r="M45" i="9" s="1"/>
  <c r="C30" i="16"/>
  <c r="F24" i="16"/>
  <c r="M24" i="9" s="1"/>
  <c r="F16" i="16"/>
  <c r="F211" i="16"/>
  <c r="C200" i="16"/>
  <c r="M200" i="9" s="1"/>
  <c r="F192" i="16"/>
  <c r="M192" i="9" s="1"/>
  <c r="F191" i="16"/>
  <c r="F190" i="16"/>
  <c r="F180" i="16"/>
  <c r="M180" i="9" s="1"/>
  <c r="F179" i="16"/>
  <c r="C176" i="16"/>
  <c r="M176" i="9" s="1"/>
  <c r="F164" i="16"/>
  <c r="F154" i="16"/>
  <c r="F146" i="16"/>
  <c r="C142" i="16"/>
  <c r="M142" i="9" s="1"/>
  <c r="C140" i="16"/>
  <c r="M140" i="9" s="1"/>
  <c r="F136" i="16"/>
  <c r="M136" i="9" s="1"/>
  <c r="F133" i="16"/>
  <c r="M133" i="9" s="1"/>
  <c r="C130" i="16"/>
  <c r="M130" i="9" s="1"/>
  <c r="C128" i="16"/>
  <c r="F121" i="16"/>
  <c r="C118" i="16"/>
  <c r="M118" i="9" s="1"/>
  <c r="C117" i="16"/>
  <c r="M117" i="9" s="1"/>
  <c r="F110" i="16"/>
  <c r="M110" i="9" s="1"/>
  <c r="F107" i="16"/>
  <c r="F106" i="16"/>
  <c r="C103" i="16"/>
  <c r="M103" i="9" s="1"/>
  <c r="F99" i="16"/>
  <c r="F98" i="16"/>
  <c r="C94" i="16"/>
  <c r="M94" i="9" s="1"/>
  <c r="F84" i="16"/>
  <c r="F83" i="16"/>
  <c r="F74" i="16"/>
  <c r="F63" i="16"/>
  <c r="M63" i="9" s="1"/>
  <c r="F54" i="16"/>
  <c r="M54" i="9" s="1"/>
  <c r="F49" i="16"/>
  <c r="F20" i="16"/>
  <c r="C16" i="16"/>
  <c r="M16" i="9" s="1"/>
  <c r="F12" i="16"/>
  <c r="M12" i="9" s="1"/>
  <c r="M177" i="9"/>
  <c r="F214" i="16"/>
  <c r="F212" i="16"/>
  <c r="C211" i="16"/>
  <c r="C206" i="16"/>
  <c r="F199" i="16"/>
  <c r="M199" i="9" s="1"/>
  <c r="F194" i="16"/>
  <c r="C190" i="16"/>
  <c r="M190" i="9" s="1"/>
  <c r="C189" i="16"/>
  <c r="M189" i="9" s="1"/>
  <c r="C181" i="16"/>
  <c r="M181" i="9" s="1"/>
  <c r="C179" i="16"/>
  <c r="C164" i="16"/>
  <c r="F155" i="16"/>
  <c r="C151" i="16"/>
  <c r="M151" i="9" s="1"/>
  <c r="C148" i="16"/>
  <c r="M148" i="9" s="1"/>
  <c r="C146" i="16"/>
  <c r="F137" i="16"/>
  <c r="F113" i="16"/>
  <c r="C106" i="16"/>
  <c r="M106" i="9" s="1"/>
  <c r="C105" i="16"/>
  <c r="M105" i="9" s="1"/>
  <c r="C98" i="16"/>
  <c r="F92" i="16"/>
  <c r="F85" i="16"/>
  <c r="M85" i="9" s="1"/>
  <c r="C83" i="16"/>
  <c r="F79" i="16"/>
  <c r="M79" i="9" s="1"/>
  <c r="C74" i="16"/>
  <c r="M74" i="9" s="1"/>
  <c r="C68" i="16"/>
  <c r="C62" i="16"/>
  <c r="F55" i="16"/>
  <c r="C51" i="16"/>
  <c r="M51" i="9" s="1"/>
  <c r="C49" i="16"/>
  <c r="M49" i="9" s="1"/>
  <c r="C42" i="16"/>
  <c r="M42" i="9" s="1"/>
  <c r="F38" i="16"/>
  <c r="M38" i="9" s="1"/>
  <c r="F37" i="16"/>
  <c r="C27" i="16"/>
  <c r="M27" i="9" s="1"/>
  <c r="C26" i="16"/>
  <c r="F6" i="16"/>
  <c r="C3" i="16"/>
  <c r="M3" i="9" s="1"/>
  <c r="C67" i="15"/>
  <c r="M67" i="10" s="1"/>
  <c r="C67" i="14"/>
  <c r="F67" i="14"/>
  <c r="M66" i="8" s="1"/>
  <c r="F92" i="14"/>
  <c r="C85" i="15"/>
  <c r="M85" i="10"/>
  <c r="F85" i="15"/>
  <c r="C85" i="14"/>
  <c r="C34" i="16"/>
  <c r="F34" i="16"/>
  <c r="F95" i="11"/>
  <c r="F115" i="15"/>
  <c r="M115" i="10" s="1"/>
  <c r="C113" i="15"/>
  <c r="M113" i="10"/>
  <c r="C23" i="15"/>
  <c r="F23" i="15"/>
  <c r="M23" i="10" s="1"/>
  <c r="C103" i="14"/>
  <c r="M102" i="8" s="1"/>
  <c r="F103" i="14"/>
  <c r="C115" i="14"/>
  <c r="M114" i="8" s="1"/>
  <c r="C99" i="16"/>
  <c r="M112" i="9"/>
  <c r="F208" i="16"/>
  <c r="M208" i="9"/>
  <c r="F206" i="16"/>
  <c r="M206" i="9" s="1"/>
  <c r="C203" i="16"/>
  <c r="F203" i="16"/>
  <c r="M188" i="9"/>
  <c r="F182" i="16"/>
  <c r="M182" i="9"/>
  <c r="C159" i="16"/>
  <c r="F159" i="16"/>
  <c r="F156" i="16"/>
  <c r="M156" i="9" s="1"/>
  <c r="C145" i="16"/>
  <c r="F145" i="16"/>
  <c r="F132" i="16"/>
  <c r="M132" i="9" s="1"/>
  <c r="F128" i="16"/>
  <c r="M128" i="9" s="1"/>
  <c r="C102" i="16"/>
  <c r="M102" i="9" s="1"/>
  <c r="F102" i="16"/>
  <c r="C100" i="16"/>
  <c r="M100" i="9" s="1"/>
  <c r="F97" i="16"/>
  <c r="M97" i="9" s="1"/>
  <c r="F94" i="16"/>
  <c r="F93" i="16"/>
  <c r="M93" i="9" s="1"/>
  <c r="C90" i="16"/>
  <c r="M90" i="9"/>
  <c r="C89" i="16"/>
  <c r="M89" i="9" s="1"/>
  <c r="F89" i="16"/>
  <c r="M87" i="9"/>
  <c r="M86" i="9"/>
  <c r="C84" i="16"/>
  <c r="M84" i="9" s="1"/>
  <c r="M81" i="9"/>
  <c r="F77" i="16"/>
  <c r="C21" i="16"/>
  <c r="M21" i="9"/>
  <c r="C75" i="16"/>
  <c r="M75" i="9" s="1"/>
  <c r="F72" i="16"/>
  <c r="M72" i="9" s="1"/>
  <c r="C71" i="16"/>
  <c r="F71" i="16"/>
  <c r="M71" i="9" s="1"/>
  <c r="C69" i="16"/>
  <c r="M69" i="9"/>
  <c r="F70" i="16"/>
  <c r="M70" i="9" s="1"/>
  <c r="M68" i="9"/>
  <c r="F66" i="16"/>
  <c r="M66" i="9" s="1"/>
  <c r="F64" i="16"/>
  <c r="M64" i="9" s="1"/>
  <c r="M62" i="9"/>
  <c r="C50" i="16"/>
  <c r="M50" i="9" s="1"/>
  <c r="F47" i="16"/>
  <c r="M47" i="9" s="1"/>
  <c r="C46" i="16"/>
  <c r="F46" i="16"/>
  <c r="M46" i="9"/>
  <c r="C44" i="16"/>
  <c r="M44" i="9" s="1"/>
  <c r="C43" i="16"/>
  <c r="F43" i="16"/>
  <c r="M43" i="9"/>
  <c r="F48" i="16"/>
  <c r="M48" i="9" s="1"/>
  <c r="C39" i="16"/>
  <c r="M39" i="9" s="1"/>
  <c r="F35" i="16"/>
  <c r="C35" i="16"/>
  <c r="F33" i="16"/>
  <c r="M33" i="9"/>
  <c r="C19" i="16"/>
  <c r="M19" i="9" s="1"/>
  <c r="F19" i="16"/>
  <c r="C31" i="16"/>
  <c r="F31" i="16"/>
  <c r="M31" i="9" s="1"/>
  <c r="F30" i="16"/>
  <c r="M30" i="9" s="1"/>
  <c r="C29" i="16"/>
  <c r="F29" i="16"/>
  <c r="M26" i="9"/>
  <c r="F23" i="16"/>
  <c r="M23" i="9" s="1"/>
  <c r="C20" i="16"/>
  <c r="M20" i="9" s="1"/>
  <c r="M18" i="9"/>
  <c r="C17" i="16"/>
  <c r="F17" i="16"/>
  <c r="M17" i="9" s="1"/>
  <c r="C15" i="16"/>
  <c r="M15" i="9"/>
  <c r="C14" i="16"/>
  <c r="M14" i="9" s="1"/>
  <c r="C11" i="16"/>
  <c r="F11" i="16"/>
  <c r="M11" i="9" s="1"/>
  <c r="F10" i="16"/>
  <c r="M10" i="9" s="1"/>
  <c r="C8" i="16"/>
  <c r="F8" i="16"/>
  <c r="C6" i="16"/>
  <c r="C5" i="16"/>
  <c r="M5" i="9" s="1"/>
  <c r="C4" i="16"/>
  <c r="M4" i="9" s="1"/>
  <c r="C2" i="16"/>
  <c r="M2" i="9" s="1"/>
  <c r="F125" i="15"/>
  <c r="C125" i="15"/>
  <c r="M125" i="10" s="1"/>
  <c r="C119" i="15"/>
  <c r="F119" i="15"/>
  <c r="M119" i="10"/>
  <c r="C117" i="15"/>
  <c r="M117" i="10" s="1"/>
  <c r="C116" i="15"/>
  <c r="M116" i="10" s="1"/>
  <c r="F116" i="15"/>
  <c r="M105" i="10"/>
  <c r="F103" i="15"/>
  <c r="M103" i="10"/>
  <c r="M99" i="10"/>
  <c r="C94" i="15"/>
  <c r="M94" i="10" s="1"/>
  <c r="C93" i="15"/>
  <c r="M93" i="10"/>
  <c r="F88" i="15"/>
  <c r="M88" i="10"/>
  <c r="C87" i="15"/>
  <c r="M87" i="10"/>
  <c r="F74" i="15"/>
  <c r="M74" i="10" s="1"/>
  <c r="C66" i="15"/>
  <c r="M66" i="10"/>
  <c r="C56" i="15"/>
  <c r="F56" i="15"/>
  <c r="M56" i="10" s="1"/>
  <c r="F53" i="15"/>
  <c r="M53" i="10"/>
  <c r="C51" i="15"/>
  <c r="M51" i="10"/>
  <c r="C49" i="15"/>
  <c r="M49" i="10" s="1"/>
  <c r="C42" i="15"/>
  <c r="F42" i="15"/>
  <c r="M42" i="10" s="1"/>
  <c r="F37" i="15"/>
  <c r="C37" i="15"/>
  <c r="M37" i="10" s="1"/>
  <c r="F31" i="15"/>
  <c r="M31" i="10" s="1"/>
  <c r="C28" i="15"/>
  <c r="M28" i="10"/>
  <c r="C22" i="15"/>
  <c r="F22" i="15"/>
  <c r="M22" i="10" s="1"/>
  <c r="C21" i="15"/>
  <c r="M21" i="10" s="1"/>
  <c r="F19" i="15"/>
  <c r="C19" i="15"/>
  <c r="M19" i="10" s="1"/>
  <c r="F14" i="15"/>
  <c r="M14" i="10" s="1"/>
  <c r="M12" i="10"/>
  <c r="F10" i="15"/>
  <c r="M10" i="10" s="1"/>
  <c r="C9" i="15"/>
  <c r="M9" i="10" s="1"/>
  <c r="M2" i="10"/>
  <c r="M3" i="10"/>
  <c r="C3" i="14"/>
  <c r="F7" i="15"/>
  <c r="C7" i="15"/>
  <c r="M7" i="10" s="1"/>
  <c r="X4" i="15"/>
  <c r="F6" i="15"/>
  <c r="M6" i="10" s="1"/>
  <c r="M73" i="8"/>
  <c r="C51" i="14"/>
  <c r="F125" i="14"/>
  <c r="M124" i="8" s="1"/>
  <c r="C119" i="14"/>
  <c r="M116" i="8"/>
  <c r="F116" i="14"/>
  <c r="F105" i="14"/>
  <c r="C72" i="14"/>
  <c r="F54" i="14"/>
  <c r="M53" i="8" s="1"/>
  <c r="C53" i="14"/>
  <c r="M52" i="8"/>
  <c r="C49" i="14"/>
  <c r="M48" i="8" s="1"/>
  <c r="C42" i="14"/>
  <c r="C37" i="14"/>
  <c r="C31" i="14"/>
  <c r="C28" i="14"/>
  <c r="F28" i="14"/>
  <c r="M27" i="8" s="1"/>
  <c r="C22" i="14"/>
  <c r="C19" i="14"/>
  <c r="F14" i="14"/>
  <c r="C12" i="14"/>
  <c r="C10" i="14"/>
  <c r="M10" i="8" s="1"/>
  <c r="C9" i="14"/>
  <c r="F9" i="14"/>
  <c r="M9" i="8"/>
  <c r="M2" i="8"/>
  <c r="F3" i="14"/>
  <c r="M3" i="8" s="1"/>
  <c r="C7" i="14"/>
  <c r="C6" i="14"/>
  <c r="M77" i="8"/>
  <c r="M122" i="8"/>
  <c r="C121" i="14"/>
  <c r="M120" i="8" s="1"/>
  <c r="C116" i="14"/>
  <c r="M115" i="8" s="1"/>
  <c r="F109" i="14"/>
  <c r="C105" i="14"/>
  <c r="M104" i="8" s="1"/>
  <c r="C104" i="14"/>
  <c r="M103" i="8" s="1"/>
  <c r="C93" i="14"/>
  <c r="M92" i="8" s="1"/>
  <c r="C92" i="14"/>
  <c r="M91" i="8" s="1"/>
  <c r="F77" i="14"/>
  <c r="F70" i="14"/>
  <c r="C124" i="14"/>
  <c r="M123" i="8" s="1"/>
  <c r="C122" i="14"/>
  <c r="M121" i="8" s="1"/>
  <c r="F112" i="14"/>
  <c r="C107" i="14"/>
  <c r="M106" i="8" s="1"/>
  <c r="F100" i="14"/>
  <c r="C95" i="14"/>
  <c r="M94" i="8" s="1"/>
  <c r="F88" i="14"/>
  <c r="M82" i="8"/>
  <c r="F78" i="14"/>
  <c r="F71" i="14"/>
  <c r="M70" i="8" s="1"/>
  <c r="M68" i="8"/>
  <c r="M67" i="8"/>
  <c r="F64" i="14"/>
  <c r="M63" i="8" s="1"/>
  <c r="M60" i="8"/>
  <c r="F57" i="14"/>
  <c r="F49" i="14"/>
  <c r="M46" i="8"/>
  <c r="F42" i="14"/>
  <c r="M41" i="8" s="1"/>
  <c r="M39" i="8"/>
  <c r="M32" i="8"/>
  <c r="M31" i="8"/>
  <c r="M24" i="8"/>
  <c r="F113" i="14"/>
  <c r="M112" i="8" s="1"/>
  <c r="M108" i="8"/>
  <c r="C108" i="14"/>
  <c r="M107" i="8" s="1"/>
  <c r="F101" i="14"/>
  <c r="M100" i="8" s="1"/>
  <c r="M96" i="8"/>
  <c r="C96" i="14"/>
  <c r="M95" i="8" s="1"/>
  <c r="F89" i="14"/>
  <c r="M88" i="8" s="1"/>
  <c r="M84" i="8"/>
  <c r="M76" i="8"/>
  <c r="F72" i="14"/>
  <c r="M71" i="8" s="1"/>
  <c r="F65" i="14"/>
  <c r="M62" i="8"/>
  <c r="M61" i="8"/>
  <c r="F58" i="14"/>
  <c r="M54" i="8"/>
  <c r="F51" i="14"/>
  <c r="M50" i="8" s="1"/>
  <c r="F43" i="14"/>
  <c r="M40" i="8"/>
  <c r="F36" i="14"/>
  <c r="M35" i="8" s="1"/>
  <c r="F29" i="14"/>
  <c r="M28" i="8" s="1"/>
  <c r="M25" i="8"/>
  <c r="F22" i="14"/>
  <c r="F15" i="14"/>
  <c r="M6" i="8"/>
  <c r="F41" i="14"/>
  <c r="F119" i="14"/>
  <c r="M118" i="8" s="1"/>
  <c r="F118" i="14"/>
  <c r="M117" i="8" s="1"/>
  <c r="F115" i="14"/>
  <c r="M111" i="8"/>
  <c r="C111" i="14"/>
  <c r="M110" i="8" s="1"/>
  <c r="C110" i="14"/>
  <c r="M109" i="8" s="1"/>
  <c r="C99" i="14"/>
  <c r="M98" i="8" s="1"/>
  <c r="C98" i="14"/>
  <c r="M97" i="8" s="1"/>
  <c r="M86" i="8"/>
  <c r="M85" i="8"/>
  <c r="F81" i="14"/>
  <c r="M80" i="8" s="1"/>
  <c r="F66" i="14"/>
  <c r="M65" i="8" s="1"/>
  <c r="F59" i="14"/>
  <c r="M56" i="8"/>
  <c r="M55" i="8"/>
  <c r="F52" i="14"/>
  <c r="F45" i="14"/>
  <c r="F37" i="14"/>
  <c r="M34" i="8"/>
  <c r="F30" i="14"/>
  <c r="M29" i="8" s="1"/>
  <c r="F23" i="14"/>
  <c r="M22" i="8" s="1"/>
  <c r="M20" i="8"/>
  <c r="M19" i="8"/>
  <c r="F16" i="14"/>
  <c r="M15" i="8" s="1"/>
  <c r="M7" i="8"/>
  <c r="F63" i="14"/>
  <c r="F55" i="14"/>
  <c r="F48" i="14"/>
  <c r="M47" i="8" s="1"/>
  <c r="F126" i="14"/>
  <c r="M125" i="8" s="1"/>
  <c r="M78" i="8"/>
  <c r="M64" i="8"/>
  <c r="M57" i="8"/>
  <c r="M49" i="8"/>
  <c r="M42" i="8"/>
  <c r="M21" i="8"/>
  <c r="M14" i="8"/>
  <c r="M13" i="8"/>
  <c r="M8" i="8"/>
  <c r="M58" i="8"/>
  <c r="M51" i="8"/>
  <c r="M44" i="8"/>
  <c r="F34" i="14"/>
  <c r="M33" i="8" s="1"/>
  <c r="M30" i="8"/>
  <c r="F27" i="14"/>
  <c r="M26" i="8" s="1"/>
  <c r="F19" i="14"/>
  <c r="M18" i="8" s="1"/>
  <c r="M16" i="8"/>
  <c r="F12" i="14"/>
  <c r="M12" i="8" s="1"/>
  <c r="M4" i="8"/>
  <c r="C106" i="14"/>
  <c r="M105" i="8" s="1"/>
  <c r="C100" i="14"/>
  <c r="C94" i="14"/>
  <c r="M93" i="8" s="1"/>
  <c r="C88" i="14"/>
  <c r="M87" i="8" s="1"/>
  <c r="C82" i="14"/>
  <c r="M81" i="8" s="1"/>
  <c r="C76" i="14"/>
  <c r="M75" i="8" s="1"/>
  <c r="C70" i="14"/>
  <c r="M69" i="8" s="1"/>
  <c r="F206" i="11"/>
  <c r="F203" i="11"/>
  <c r="C177" i="11"/>
  <c r="F177" i="11"/>
  <c r="F145" i="11"/>
  <c r="C138" i="11"/>
  <c r="C132" i="11"/>
  <c r="F132" i="11"/>
  <c r="M132" i="7"/>
  <c r="F93" i="11"/>
  <c r="M93" i="7"/>
  <c r="F91" i="11"/>
  <c r="F89" i="11"/>
  <c r="F87" i="11"/>
  <c r="F75" i="11"/>
  <c r="F72" i="11"/>
  <c r="F81" i="11"/>
  <c r="M117" i="7"/>
  <c r="M169" i="7"/>
  <c r="C213" i="11"/>
  <c r="C206" i="11"/>
  <c r="M135" i="7"/>
  <c r="C133" i="11"/>
  <c r="M133" i="7" s="1"/>
  <c r="M123" i="7"/>
  <c r="F116" i="11"/>
  <c r="F108" i="11"/>
  <c r="M108" i="7" s="1"/>
  <c r="C94" i="11"/>
  <c r="M78" i="7"/>
  <c r="C77" i="11"/>
  <c r="F73" i="11"/>
  <c r="C71" i="11"/>
  <c r="F56" i="11"/>
  <c r="C22" i="11"/>
  <c r="C16" i="11"/>
  <c r="C198" i="11"/>
  <c r="M198" i="7" s="1"/>
  <c r="C173" i="11"/>
  <c r="F137" i="11"/>
  <c r="C134" i="11"/>
  <c r="M134" i="7" s="1"/>
  <c r="F117" i="11"/>
  <c r="F107" i="11"/>
  <c r="F98" i="11"/>
  <c r="F57" i="11"/>
  <c r="M57" i="7" s="1"/>
  <c r="C215" i="11"/>
  <c r="C207" i="11"/>
  <c r="F194" i="11"/>
  <c r="C192" i="11"/>
  <c r="C182" i="11"/>
  <c r="M182" i="7" s="1"/>
  <c r="F178" i="11"/>
  <c r="C174" i="11"/>
  <c r="F168" i="11"/>
  <c r="M168" i="7" s="1"/>
  <c r="F162" i="11"/>
  <c r="F156" i="11"/>
  <c r="M156" i="7" s="1"/>
  <c r="F150" i="11"/>
  <c r="M150" i="7" s="1"/>
  <c r="C146" i="11"/>
  <c r="C145" i="11"/>
  <c r="M145" i="7" s="1"/>
  <c r="F109" i="11"/>
  <c r="C96" i="11"/>
  <c r="M96" i="7" s="1"/>
  <c r="C95" i="11"/>
  <c r="M95" i="7" s="1"/>
  <c r="F86" i="11"/>
  <c r="C81" i="11"/>
  <c r="M81" i="7" s="1"/>
  <c r="C80" i="11"/>
  <c r="F41" i="11"/>
  <c r="F36" i="11"/>
  <c r="C32" i="11"/>
  <c r="C24" i="11"/>
  <c r="F13" i="11"/>
  <c r="C12" i="11"/>
  <c r="C11" i="11"/>
  <c r="M11" i="7" s="1"/>
  <c r="M190" i="7"/>
  <c r="M170" i="7"/>
  <c r="M163" i="7"/>
  <c r="M176" i="7"/>
  <c r="M99" i="7"/>
  <c r="M98" i="7"/>
  <c r="M87" i="7"/>
  <c r="M85" i="7"/>
  <c r="M84" i="7"/>
  <c r="M82" i="7"/>
  <c r="M13" i="7"/>
  <c r="F212" i="11"/>
  <c r="C210" i="11"/>
  <c r="C209" i="11"/>
  <c r="F205" i="11"/>
  <c r="F197" i="11"/>
  <c r="F190" i="11"/>
  <c r="C184" i="11"/>
  <c r="F181" i="11"/>
  <c r="F180" i="11"/>
  <c r="C178" i="11"/>
  <c r="M178" i="7" s="1"/>
  <c r="C167" i="11"/>
  <c r="F163" i="11"/>
  <c r="C161" i="11"/>
  <c r="M161" i="7" s="1"/>
  <c r="F157" i="11"/>
  <c r="M157" i="7" s="1"/>
  <c r="C155" i="11"/>
  <c r="F151" i="11"/>
  <c r="C149" i="11"/>
  <c r="F144" i="11"/>
  <c r="M144" i="7" s="1"/>
  <c r="F142" i="11"/>
  <c r="M142" i="7" s="1"/>
  <c r="C130" i="11"/>
  <c r="M130" i="7" s="1"/>
  <c r="F124" i="11"/>
  <c r="F121" i="11"/>
  <c r="F112" i="11"/>
  <c r="F103" i="11"/>
  <c r="C100" i="11"/>
  <c r="F94" i="11"/>
  <c r="F92" i="11"/>
  <c r="M92" i="7" s="1"/>
  <c r="C74" i="11"/>
  <c r="C67" i="11"/>
  <c r="M67" i="7" s="1"/>
  <c r="F61" i="11"/>
  <c r="F30" i="11"/>
  <c r="M30" i="7" s="1"/>
  <c r="C7" i="11"/>
  <c r="M202" i="7"/>
  <c r="M175" i="7"/>
  <c r="C211" i="11"/>
  <c r="F207" i="11"/>
  <c r="F199" i="11"/>
  <c r="C186" i="11"/>
  <c r="F182" i="11"/>
  <c r="F174" i="11"/>
  <c r="M162" i="7"/>
  <c r="C141" i="11"/>
  <c r="M141" i="7" s="1"/>
  <c r="F126" i="11"/>
  <c r="M126" i="7" s="1"/>
  <c r="C121" i="11"/>
  <c r="C112" i="11"/>
  <c r="C90" i="11"/>
  <c r="M90" i="7" s="1"/>
  <c r="M89" i="7"/>
  <c r="C70" i="11"/>
  <c r="C61" i="11"/>
  <c r="C52" i="11"/>
  <c r="F38" i="11"/>
  <c r="C37" i="11"/>
  <c r="M37" i="7" s="1"/>
  <c r="C28" i="11"/>
  <c r="C14" i="11"/>
  <c r="F4" i="11"/>
  <c r="F76" i="11"/>
  <c r="M191" i="7"/>
  <c r="M177" i="7"/>
  <c r="M160" i="7"/>
  <c r="F214" i="11"/>
  <c r="F210" i="11"/>
  <c r="M210" i="7" s="1"/>
  <c r="F209" i="11"/>
  <c r="C205" i="11"/>
  <c r="M205" i="7" s="1"/>
  <c r="C203" i="11"/>
  <c r="M203" i="7" s="1"/>
  <c r="C201" i="11"/>
  <c r="M201" i="7" s="1"/>
  <c r="F196" i="11"/>
  <c r="M196" i="7" s="1"/>
  <c r="F192" i="11"/>
  <c r="M192" i="7" s="1"/>
  <c r="F191" i="11"/>
  <c r="F186" i="11"/>
  <c r="M186" i="7" s="1"/>
  <c r="F185" i="11"/>
  <c r="C181" i="11"/>
  <c r="M181" i="7" s="1"/>
  <c r="C180" i="11"/>
  <c r="M180" i="7" s="1"/>
  <c r="C159" i="11"/>
  <c r="M159" i="7" s="1"/>
  <c r="C158" i="11"/>
  <c r="M158" i="7" s="1"/>
  <c r="C148" i="11"/>
  <c r="F139" i="11"/>
  <c r="M115" i="7"/>
  <c r="C101" i="11"/>
  <c r="M101" i="7" s="1"/>
  <c r="C75" i="11"/>
  <c r="M75" i="7" s="1"/>
  <c r="M61" i="7"/>
  <c r="F43" i="11"/>
  <c r="C40" i="11"/>
  <c r="F34" i="11"/>
  <c r="F33" i="11"/>
  <c r="M33" i="7" s="1"/>
  <c r="M22" i="7"/>
  <c r="M183" i="7"/>
  <c r="C151" i="11"/>
  <c r="C79" i="11"/>
  <c r="M79" i="7" s="1"/>
  <c r="M69" i="7"/>
  <c r="F64" i="11"/>
  <c r="M32" i="7"/>
  <c r="C3" i="11"/>
  <c r="M3" i="7" s="1"/>
  <c r="M211" i="7"/>
  <c r="M193" i="7"/>
  <c r="M187" i="7"/>
  <c r="M214" i="7"/>
  <c r="M209" i="7"/>
  <c r="M185" i="7"/>
  <c r="C212" i="11"/>
  <c r="F200" i="11"/>
  <c r="M200" i="7" s="1"/>
  <c r="C194" i="11"/>
  <c r="M194" i="7" s="1"/>
  <c r="C189" i="11"/>
  <c r="M189" i="7" s="1"/>
  <c r="C188" i="11"/>
  <c r="M188" i="7" s="1"/>
  <c r="F179" i="11"/>
  <c r="M179" i="7" s="1"/>
  <c r="C165" i="11"/>
  <c r="M165" i="7" s="1"/>
  <c r="C164" i="11"/>
  <c r="M164" i="7" s="1"/>
  <c r="C153" i="11"/>
  <c r="M153" i="7" s="1"/>
  <c r="C152" i="11"/>
  <c r="M152" i="7" s="1"/>
  <c r="M131" i="7"/>
  <c r="F122" i="11"/>
  <c r="M121" i="7"/>
  <c r="C91" i="11"/>
  <c r="C88" i="11"/>
  <c r="M88" i="7" s="1"/>
  <c r="C86" i="11"/>
  <c r="C83" i="11"/>
  <c r="M83" i="7" s="1"/>
  <c r="C72" i="11"/>
  <c r="M72" i="7" s="1"/>
  <c r="M55" i="7"/>
  <c r="M45" i="7"/>
  <c r="M36" i="7"/>
  <c r="F21" i="11"/>
  <c r="M215" i="7"/>
  <c r="M213" i="7"/>
  <c r="F208" i="11"/>
  <c r="M208" i="7" s="1"/>
  <c r="C199" i="11"/>
  <c r="M199" i="7" s="1"/>
  <c r="M197" i="7"/>
  <c r="M195" i="7"/>
  <c r="F184" i="11"/>
  <c r="M184" i="7" s="1"/>
  <c r="C171" i="11"/>
  <c r="M171" i="7" s="1"/>
  <c r="M124" i="7"/>
  <c r="C97" i="11"/>
  <c r="M97" i="7" s="1"/>
  <c r="F143" i="11"/>
  <c r="C137" i="11"/>
  <c r="M137" i="7" s="1"/>
  <c r="F125" i="11"/>
  <c r="C119" i="11"/>
  <c r="M119" i="7" s="1"/>
  <c r="C116" i="11"/>
  <c r="M116" i="7" s="1"/>
  <c r="C113" i="11"/>
  <c r="M113" i="7" s="1"/>
  <c r="C110" i="11"/>
  <c r="M110" i="7" s="1"/>
  <c r="C109" i="11"/>
  <c r="C107" i="11"/>
  <c r="M107" i="7" s="1"/>
  <c r="C104" i="11"/>
  <c r="M104" i="7" s="1"/>
  <c r="C103" i="11"/>
  <c r="M103" i="7" s="1"/>
  <c r="F65" i="11"/>
  <c r="C59" i="11"/>
  <c r="M59" i="7" s="1"/>
  <c r="C56" i="11"/>
  <c r="M56" i="7" s="1"/>
  <c r="C53" i="11"/>
  <c r="M53" i="7" s="1"/>
  <c r="C50" i="11"/>
  <c r="M50" i="7" s="1"/>
  <c r="C41" i="11"/>
  <c r="M41" i="7" s="1"/>
  <c r="F35" i="11"/>
  <c r="C34" i="11"/>
  <c r="M34" i="7" s="1"/>
  <c r="F23" i="11"/>
  <c r="C21" i="11"/>
  <c r="M21" i="7" s="1"/>
  <c r="F16" i="11"/>
  <c r="M16" i="7" s="1"/>
  <c r="F7" i="11"/>
  <c r="M7" i="7" s="1"/>
  <c r="F148" i="11"/>
  <c r="F146" i="11"/>
  <c r="M146" i="7" s="1"/>
  <c r="C140" i="11"/>
  <c r="M140" i="7" s="1"/>
  <c r="C139" i="11"/>
  <c r="F128" i="11"/>
  <c r="M128" i="7" s="1"/>
  <c r="C122" i="11"/>
  <c r="M122" i="7" s="1"/>
  <c r="F173" i="11"/>
  <c r="M173" i="7" s="1"/>
  <c r="F172" i="11"/>
  <c r="M172" i="7" s="1"/>
  <c r="F167" i="11"/>
  <c r="M167" i="7" s="1"/>
  <c r="F166" i="11"/>
  <c r="M166" i="7" s="1"/>
  <c r="F161" i="11"/>
  <c r="F160" i="11"/>
  <c r="F155" i="11"/>
  <c r="M155" i="7" s="1"/>
  <c r="F154" i="11"/>
  <c r="M154" i="7" s="1"/>
  <c r="F149" i="11"/>
  <c r="M149" i="7" s="1"/>
  <c r="C143" i="11"/>
  <c r="F131" i="11"/>
  <c r="C127" i="11"/>
  <c r="M127" i="7" s="1"/>
  <c r="C125" i="11"/>
  <c r="F118" i="11"/>
  <c r="M118" i="7" s="1"/>
  <c r="F106" i="11"/>
  <c r="M106" i="7" s="1"/>
  <c r="F102" i="11"/>
  <c r="M102" i="7" s="1"/>
  <c r="F100" i="11"/>
  <c r="F74" i="11"/>
  <c r="M74" i="7" s="1"/>
  <c r="F71" i="11"/>
  <c r="M71" i="7" s="1"/>
  <c r="C65" i="11"/>
  <c r="F58" i="11"/>
  <c r="M58" i="7" s="1"/>
  <c r="F52" i="11"/>
  <c r="M52" i="7" s="1"/>
  <c r="C44" i="11"/>
  <c r="F40" i="11"/>
  <c r="C35" i="11"/>
  <c r="M35" i="7" s="1"/>
  <c r="F28" i="11"/>
  <c r="M28" i="7" s="1"/>
  <c r="F25" i="11"/>
  <c r="C23" i="11"/>
  <c r="M23" i="7" s="1"/>
  <c r="F17" i="11"/>
  <c r="F12" i="11"/>
  <c r="M12" i="7" s="1"/>
  <c r="C147" i="11"/>
  <c r="M147" i="7" s="1"/>
  <c r="F138" i="11"/>
  <c r="C129" i="11"/>
  <c r="M129" i="7" s="1"/>
  <c r="F120" i="11"/>
  <c r="M120" i="7" s="1"/>
  <c r="F83" i="11"/>
  <c r="F80" i="11"/>
  <c r="M80" i="7" s="1"/>
  <c r="F77" i="11"/>
  <c r="C76" i="11"/>
  <c r="C73" i="11"/>
  <c r="M73" i="7" s="1"/>
  <c r="C68" i="11"/>
  <c r="M68" i="7" s="1"/>
  <c r="C48" i="11"/>
  <c r="M48" i="7" s="1"/>
  <c r="F42" i="11"/>
  <c r="M42" i="7" s="1"/>
  <c r="C39" i="11"/>
  <c r="C38" i="11"/>
  <c r="M38" i="7" s="1"/>
  <c r="C25" i="11"/>
  <c r="M25" i="7" s="1"/>
  <c r="C9" i="11"/>
  <c r="M9" i="7" s="1"/>
  <c r="C8" i="11"/>
  <c r="F70" i="11"/>
  <c r="F66" i="11"/>
  <c r="M66" i="7" s="1"/>
  <c r="M64" i="7"/>
  <c r="C63" i="11"/>
  <c r="M63" i="7" s="1"/>
  <c r="C62" i="11"/>
  <c r="M62" i="7"/>
  <c r="F49" i="11"/>
  <c r="C49" i="11"/>
  <c r="F48" i="11"/>
  <c r="C47" i="11"/>
  <c r="M47" i="7"/>
  <c r="F44" i="11"/>
  <c r="C43" i="11"/>
  <c r="F39" i="11"/>
  <c r="C5" i="11"/>
  <c r="F5" i="11"/>
  <c r="M5" i="7" s="1"/>
  <c r="F31" i="11"/>
  <c r="C31" i="11"/>
  <c r="F29" i="11"/>
  <c r="C29" i="11"/>
  <c r="C26" i="11"/>
  <c r="F26" i="11"/>
  <c r="F24" i="11"/>
  <c r="M24" i="7" s="1"/>
  <c r="F20" i="11"/>
  <c r="C20" i="11"/>
  <c r="F19" i="11"/>
  <c r="C19" i="11"/>
  <c r="C17" i="11"/>
  <c r="F18" i="11"/>
  <c r="M18" i="7" s="1"/>
  <c r="F15" i="11"/>
  <c r="C15" i="11"/>
  <c r="M14" i="7"/>
  <c r="F46" i="11"/>
  <c r="M46" i="7" s="1"/>
  <c r="C10" i="11"/>
  <c r="F10" i="11"/>
  <c r="F8" i="11"/>
  <c r="C6" i="11"/>
  <c r="F6" i="11"/>
  <c r="C4" i="11"/>
  <c r="M4" i="7"/>
  <c r="F2" i="11"/>
  <c r="C2" i="11"/>
  <c r="M156" i="3"/>
  <c r="M49" i="3"/>
  <c r="C88" i="4"/>
  <c r="C87" i="4"/>
  <c r="W4" i="16"/>
  <c r="X4" i="16"/>
  <c r="W4" i="15"/>
  <c r="X4" i="14"/>
  <c r="W4" i="14"/>
  <c r="C47" i="13"/>
  <c r="C41" i="13"/>
  <c r="C35" i="13"/>
  <c r="F31" i="13"/>
  <c r="F19" i="13"/>
  <c r="F7" i="13"/>
  <c r="C5" i="13"/>
  <c r="F95" i="13"/>
  <c r="F107" i="13"/>
  <c r="C81" i="13"/>
  <c r="F71" i="13"/>
  <c r="F65" i="13"/>
  <c r="C72" i="13"/>
  <c r="C18" i="13"/>
  <c r="F60" i="13"/>
  <c r="F109" i="13"/>
  <c r="C107" i="13"/>
  <c r="F103" i="13"/>
  <c r="C101" i="13"/>
  <c r="C95" i="13"/>
  <c r="M95" i="5" s="1"/>
  <c r="F91" i="13"/>
  <c r="C89" i="13"/>
  <c r="F85" i="13"/>
  <c r="C83" i="13"/>
  <c r="M83" i="5" s="1"/>
  <c r="F79" i="13"/>
  <c r="C77" i="13"/>
  <c r="M77" i="5" s="1"/>
  <c r="C59" i="13"/>
  <c r="C74" i="13"/>
  <c r="F72" i="13"/>
  <c r="C114" i="13"/>
  <c r="F110" i="13"/>
  <c r="C108" i="13"/>
  <c r="F104" i="13"/>
  <c r="F75" i="13"/>
  <c r="F58" i="13"/>
  <c r="C56" i="13"/>
  <c r="C32" i="13"/>
  <c r="F28" i="13"/>
  <c r="C26" i="13"/>
  <c r="C20" i="13"/>
  <c r="C14" i="13"/>
  <c r="F10" i="13"/>
  <c r="C8" i="13"/>
  <c r="C45" i="13"/>
  <c r="F41" i="13"/>
  <c r="C39" i="13"/>
  <c r="F35" i="13"/>
  <c r="M35" i="5" s="1"/>
  <c r="C33" i="13"/>
  <c r="F29" i="13"/>
  <c r="F23" i="13"/>
  <c r="C85" i="13"/>
  <c r="C2" i="13"/>
  <c r="F94" i="13"/>
  <c r="F88" i="13"/>
  <c r="C86" i="13"/>
  <c r="C80" i="13"/>
  <c r="F62" i="13"/>
  <c r="F56" i="13"/>
  <c r="C54" i="13"/>
  <c r="F50" i="13"/>
  <c r="M50" i="5" s="1"/>
  <c r="C48" i="13"/>
  <c r="F44" i="13"/>
  <c r="C42" i="13"/>
  <c r="F38" i="13"/>
  <c r="C36" i="13"/>
  <c r="C19" i="13"/>
  <c r="M19" i="5" s="1"/>
  <c r="F111" i="13"/>
  <c r="F24" i="13"/>
  <c r="C22" i="13"/>
  <c r="F18" i="13"/>
  <c r="M18" i="5" s="1"/>
  <c r="F17" i="13"/>
  <c r="C15" i="13"/>
  <c r="F11" i="13"/>
  <c r="C111" i="13"/>
  <c r="F100" i="13"/>
  <c r="C29" i="13"/>
  <c r="C23" i="13"/>
  <c r="C16" i="13"/>
  <c r="F2" i="13"/>
  <c r="C112" i="13"/>
  <c r="F102" i="13"/>
  <c r="F96" i="13"/>
  <c r="C94" i="13"/>
  <c r="M94" i="5" s="1"/>
  <c r="F90" i="13"/>
  <c r="C88" i="13"/>
  <c r="F84" i="13"/>
  <c r="C82" i="13"/>
  <c r="F78" i="13"/>
  <c r="C76" i="13"/>
  <c r="C75" i="13"/>
  <c r="M75" i="5" s="1"/>
  <c r="C68" i="13"/>
  <c r="F64" i="13"/>
  <c r="C62" i="13"/>
  <c r="M62" i="5" s="1"/>
  <c r="F57" i="13"/>
  <c r="F51" i="13"/>
  <c r="C49" i="13"/>
  <c r="F45" i="13"/>
  <c r="F9" i="13"/>
  <c r="F8" i="13"/>
  <c r="X4" i="13"/>
  <c r="C103" i="13"/>
  <c r="C90" i="13"/>
  <c r="C57" i="13"/>
  <c r="F52" i="13"/>
  <c r="C24" i="13"/>
  <c r="F20" i="13"/>
  <c r="C17" i="13"/>
  <c r="F12" i="13"/>
  <c r="F113" i="13"/>
  <c r="C110" i="13"/>
  <c r="F106" i="13"/>
  <c r="C104" i="13"/>
  <c r="F99" i="13"/>
  <c r="C97" i="13"/>
  <c r="F93" i="13"/>
  <c r="C91" i="13"/>
  <c r="M91" i="5" s="1"/>
  <c r="F87" i="13"/>
  <c r="F81" i="13"/>
  <c r="M81" i="5" s="1"/>
  <c r="F74" i="13"/>
  <c r="C71" i="13"/>
  <c r="M71" i="5" s="1"/>
  <c r="F67" i="13"/>
  <c r="C65" i="13"/>
  <c r="F55" i="13"/>
  <c r="F54" i="13"/>
  <c r="F53" i="13"/>
  <c r="C51" i="13"/>
  <c r="F47" i="13"/>
  <c r="M47" i="5" s="1"/>
  <c r="C44" i="13"/>
  <c r="F40" i="13"/>
  <c r="C38" i="13"/>
  <c r="F34" i="13"/>
  <c r="C31" i="13"/>
  <c r="M31" i="5" s="1"/>
  <c r="F27" i="13"/>
  <c r="F21" i="13"/>
  <c r="F13" i="13"/>
  <c r="C11" i="13"/>
  <c r="F6" i="13"/>
  <c r="F112" i="13"/>
  <c r="C102" i="13"/>
  <c r="F98" i="13"/>
  <c r="C96" i="13"/>
  <c r="C84" i="13"/>
  <c r="C78" i="13"/>
  <c r="F73" i="13"/>
  <c r="F66" i="13"/>
  <c r="F59" i="13"/>
  <c r="M59" i="5" s="1"/>
  <c r="C50" i="13"/>
  <c r="F46" i="13"/>
  <c r="C43" i="13"/>
  <c r="F33" i="13"/>
  <c r="C30" i="13"/>
  <c r="F5" i="13"/>
  <c r="M5" i="5" s="1"/>
  <c r="F108" i="13"/>
  <c r="C105" i="13"/>
  <c r="M105" i="5" s="1"/>
  <c r="C98" i="13"/>
  <c r="C92" i="13"/>
  <c r="F68" i="13"/>
  <c r="C66" i="13"/>
  <c r="F48" i="13"/>
  <c r="F15" i="13"/>
  <c r="F14" i="13"/>
  <c r="C12" i="13"/>
  <c r="C113" i="13"/>
  <c r="C106" i="13"/>
  <c r="F101" i="13"/>
  <c r="C99" i="13"/>
  <c r="C93" i="13"/>
  <c r="F89" i="13"/>
  <c r="C87" i="13"/>
  <c r="M87" i="5" s="1"/>
  <c r="F63" i="13"/>
  <c r="M63" i="5" s="1"/>
  <c r="C61" i="13"/>
  <c r="C60" i="13"/>
  <c r="M60" i="5" s="1"/>
  <c r="C55" i="13"/>
  <c r="C53" i="13"/>
  <c r="F42" i="13"/>
  <c r="F37" i="13"/>
  <c r="F36" i="13"/>
  <c r="C27" i="13"/>
  <c r="C21" i="13"/>
  <c r="C6" i="13"/>
  <c r="C109" i="13"/>
  <c r="F105" i="13"/>
  <c r="F92" i="13"/>
  <c r="F86" i="13"/>
  <c r="F80" i="13"/>
  <c r="C70" i="13"/>
  <c r="F39" i="13"/>
  <c r="C37" i="13"/>
  <c r="F32" i="13"/>
  <c r="F26" i="13"/>
  <c r="C10" i="13"/>
  <c r="C9" i="13"/>
  <c r="C3" i="13"/>
  <c r="M3" i="5" s="1"/>
  <c r="F30" i="13"/>
  <c r="F25" i="13"/>
  <c r="F4" i="13"/>
  <c r="M4" i="5" s="1"/>
  <c r="F61" i="13"/>
  <c r="C13" i="13"/>
  <c r="F97" i="13"/>
  <c r="M69" i="5"/>
  <c r="F43" i="13"/>
  <c r="C25" i="13"/>
  <c r="F76" i="13"/>
  <c r="C67" i="13"/>
  <c r="C52" i="13"/>
  <c r="C34" i="13"/>
  <c r="F22" i="13"/>
  <c r="F82" i="13"/>
  <c r="C73" i="13"/>
  <c r="C58" i="13"/>
  <c r="C40" i="13"/>
  <c r="M40" i="5" s="1"/>
  <c r="F114" i="13"/>
  <c r="C100" i="13"/>
  <c r="F49" i="13"/>
  <c r="C7" i="13"/>
  <c r="C79" i="13"/>
  <c r="F70" i="13"/>
  <c r="C64" i="13"/>
  <c r="C46" i="13"/>
  <c r="C28" i="13"/>
  <c r="F16" i="13"/>
  <c r="C70" i="4"/>
  <c r="C40" i="4"/>
  <c r="C36" i="4"/>
  <c r="M36" i="3" s="1"/>
  <c r="F158" i="4"/>
  <c r="F8" i="2"/>
  <c r="F13" i="2"/>
  <c r="C14" i="2"/>
  <c r="F16" i="2"/>
  <c r="C17" i="2"/>
  <c r="C20" i="2"/>
  <c r="C10" i="2"/>
  <c r="C9" i="2"/>
  <c r="C12" i="2"/>
  <c r="C27" i="2"/>
  <c r="M27" i="1" s="1"/>
  <c r="F29" i="2"/>
  <c r="C30" i="2"/>
  <c r="W4" i="11"/>
  <c r="X4" i="11"/>
  <c r="F11" i="2"/>
  <c r="F9" i="2"/>
  <c r="C19" i="2"/>
  <c r="C23" i="2"/>
  <c r="F2" i="2"/>
  <c r="C3" i="2"/>
  <c r="F18" i="2"/>
  <c r="F25" i="2"/>
  <c r="M25" i="1" s="1"/>
  <c r="C2" i="2"/>
  <c r="F4" i="2"/>
  <c r="C5" i="2"/>
  <c r="F7" i="2"/>
  <c r="C21" i="2"/>
  <c r="C13" i="2"/>
  <c r="W4" i="2"/>
  <c r="F3" i="2"/>
  <c r="C8" i="2"/>
  <c r="M8" i="1" s="1"/>
  <c r="F14" i="2"/>
  <c r="C15" i="2"/>
  <c r="F17" i="2"/>
  <c r="M17" i="1" s="1"/>
  <c r="F21" i="2"/>
  <c r="C26" i="2"/>
  <c r="C4" i="2"/>
  <c r="F6" i="2"/>
  <c r="C7" i="2"/>
  <c r="F10" i="2"/>
  <c r="C11" i="2"/>
  <c r="C18" i="2"/>
  <c r="F20" i="2"/>
  <c r="F24" i="2"/>
  <c r="F28" i="2"/>
  <c r="C29" i="2"/>
  <c r="F5" i="2"/>
  <c r="C6" i="2"/>
  <c r="F12" i="2"/>
  <c r="F19" i="2"/>
  <c r="F23" i="2"/>
  <c r="C24" i="2"/>
  <c r="C28" i="2"/>
  <c r="F30" i="2"/>
  <c r="F15" i="2"/>
  <c r="C16" i="2"/>
  <c r="F22" i="2"/>
  <c r="M22" i="1" s="1"/>
  <c r="F26" i="2"/>
  <c r="F49" i="4"/>
  <c r="F37" i="4"/>
  <c r="C202" i="4"/>
  <c r="F168" i="4"/>
  <c r="C99" i="4"/>
  <c r="F81" i="4"/>
  <c r="C54" i="4"/>
  <c r="C48" i="4"/>
  <c r="C204" i="4"/>
  <c r="C155" i="4"/>
  <c r="C138" i="4"/>
  <c r="F147" i="4"/>
  <c r="F141" i="4"/>
  <c r="C52" i="4"/>
  <c r="C100" i="4"/>
  <c r="C102" i="4"/>
  <c r="M102" i="3" s="1"/>
  <c r="F27" i="4"/>
  <c r="C6" i="4"/>
  <c r="M6" i="3" s="1"/>
  <c r="F148" i="4"/>
  <c r="F117" i="4"/>
  <c r="F79" i="4"/>
  <c r="C58" i="4"/>
  <c r="C135" i="4"/>
  <c r="F36" i="4"/>
  <c r="C3" i="4"/>
  <c r="M3" i="3" s="1"/>
  <c r="C16" i="4"/>
  <c r="F194" i="4"/>
  <c r="C186" i="4"/>
  <c r="C81" i="4"/>
  <c r="M81" i="3" s="1"/>
  <c r="C74" i="4"/>
  <c r="C10" i="4"/>
  <c r="F196" i="4"/>
  <c r="C151" i="4"/>
  <c r="C90" i="4"/>
  <c r="F73" i="4"/>
  <c r="C57" i="4"/>
  <c r="C51" i="4"/>
  <c r="M51" i="3" s="1"/>
  <c r="F46" i="4"/>
  <c r="C94" i="4"/>
  <c r="F69" i="4"/>
  <c r="C22" i="4"/>
  <c r="C132" i="4"/>
  <c r="C126" i="4"/>
  <c r="F122" i="4"/>
  <c r="C121" i="4"/>
  <c r="C120" i="4"/>
  <c r="F115" i="4"/>
  <c r="F109" i="4"/>
  <c r="F75" i="4"/>
  <c r="C21" i="4"/>
  <c r="C15" i="4"/>
  <c r="M15" i="3" s="1"/>
  <c r="F195" i="4"/>
  <c r="F182" i="4"/>
  <c r="C141" i="4"/>
  <c r="C66" i="4"/>
  <c r="M66" i="3" s="1"/>
  <c r="C31" i="4"/>
  <c r="C24" i="4"/>
  <c r="F183" i="4"/>
  <c r="F177" i="4"/>
  <c r="C175" i="4"/>
  <c r="F171" i="4"/>
  <c r="F159" i="4"/>
  <c r="C136" i="4"/>
  <c r="C109" i="4"/>
  <c r="C93" i="4"/>
  <c r="F87" i="4"/>
  <c r="F86" i="4"/>
  <c r="C84" i="4"/>
  <c r="F22" i="4"/>
  <c r="C183" i="4"/>
  <c r="C63" i="4"/>
  <c r="C197" i="4"/>
  <c r="F193" i="4"/>
  <c r="C133" i="4"/>
  <c r="C112" i="4"/>
  <c r="C79" i="4"/>
  <c r="M79" i="3" s="1"/>
  <c r="C64" i="4"/>
  <c r="F187" i="4"/>
  <c r="F99" i="4"/>
  <c r="F89" i="4"/>
  <c r="C41" i="4"/>
  <c r="M41" i="3" s="1"/>
  <c r="F13" i="4"/>
  <c r="C192" i="4"/>
  <c r="F165" i="4"/>
  <c r="F132" i="4"/>
  <c r="C114" i="4"/>
  <c r="F102" i="4"/>
  <c r="F174" i="4"/>
  <c r="C164" i="4"/>
  <c r="C158" i="4"/>
  <c r="C130" i="4"/>
  <c r="F83" i="4"/>
  <c r="F63" i="4"/>
  <c r="C60" i="4"/>
  <c r="M60" i="3" s="1"/>
  <c r="F45" i="4"/>
  <c r="F39" i="4"/>
  <c r="F31" i="4"/>
  <c r="F9" i="4"/>
  <c r="F151" i="4"/>
  <c r="F98" i="4"/>
  <c r="C96" i="4"/>
  <c r="F145" i="4"/>
  <c r="C129" i="4"/>
  <c r="F101" i="4"/>
  <c r="C34" i="4"/>
  <c r="C28" i="4"/>
  <c r="F21" i="4"/>
  <c r="C180" i="4"/>
  <c r="F175" i="4"/>
  <c r="C165" i="4"/>
  <c r="M165" i="3" s="1"/>
  <c r="C145" i="4"/>
  <c r="M145" i="3" s="1"/>
  <c r="C118" i="4"/>
  <c r="C117" i="4"/>
  <c r="F111" i="4"/>
  <c r="C108" i="4"/>
  <c r="M108" i="3" s="1"/>
  <c r="F95" i="4"/>
  <c r="F84" i="4"/>
  <c r="C72" i="4"/>
  <c r="M72" i="3" s="1"/>
  <c r="F32" i="4"/>
  <c r="C30" i="4"/>
  <c r="F17" i="4"/>
  <c r="C176" i="4"/>
  <c r="F164" i="4"/>
  <c r="F90" i="4"/>
  <c r="F43" i="4"/>
  <c r="C18" i="4"/>
  <c r="C170" i="4"/>
  <c r="F131" i="4"/>
  <c r="C106" i="4"/>
  <c r="F202" i="4"/>
  <c r="F201" i="4"/>
  <c r="C189" i="4"/>
  <c r="F178" i="4"/>
  <c r="C174" i="4"/>
  <c r="C166" i="4"/>
  <c r="F162" i="4"/>
  <c r="C160" i="4"/>
  <c r="C154" i="4"/>
  <c r="F149" i="4"/>
  <c r="C147" i="4"/>
  <c r="M147" i="3" s="1"/>
  <c r="C146" i="4"/>
  <c r="M146" i="3" s="1"/>
  <c r="F121" i="4"/>
  <c r="F96" i="4"/>
  <c r="F70" i="4"/>
  <c r="F4" i="4"/>
  <c r="F184" i="4"/>
  <c r="F136" i="4"/>
  <c r="C203" i="4"/>
  <c r="C191" i="4"/>
  <c r="C184" i="4"/>
  <c r="M184" i="3" s="1"/>
  <c r="F169" i="4"/>
  <c r="C163" i="4"/>
  <c r="C162" i="4"/>
  <c r="C144" i="4"/>
  <c r="M144" i="3" s="1"/>
  <c r="F139" i="4"/>
  <c r="F138" i="4"/>
  <c r="F137" i="4"/>
  <c r="F126" i="4"/>
  <c r="F125" i="4"/>
  <c r="F118" i="4"/>
  <c r="C113" i="4"/>
  <c r="C111" i="4"/>
  <c r="F104" i="4"/>
  <c r="C103" i="4"/>
  <c r="F93" i="4"/>
  <c r="F92" i="4"/>
  <c r="C91" i="4"/>
  <c r="F80" i="4"/>
  <c r="C77" i="4"/>
  <c r="C67" i="4"/>
  <c r="F57" i="4"/>
  <c r="C55" i="4"/>
  <c r="M55" i="3" s="1"/>
  <c r="F48" i="4"/>
  <c r="F47" i="4"/>
  <c r="C44" i="4"/>
  <c r="M44" i="3" s="1"/>
  <c r="F40" i="4"/>
  <c r="C33" i="4"/>
  <c r="F28" i="4"/>
  <c r="F15" i="4"/>
  <c r="C13" i="4"/>
  <c r="C12" i="4"/>
  <c r="M12" i="3" s="1"/>
  <c r="F203" i="4"/>
  <c r="C199" i="4"/>
  <c r="F91" i="4"/>
  <c r="C76" i="4"/>
  <c r="C42" i="4"/>
  <c r="C11" i="4"/>
  <c r="M11" i="3" s="1"/>
  <c r="F204" i="4"/>
  <c r="C200" i="4"/>
  <c r="C161" i="4"/>
  <c r="F103" i="4"/>
  <c r="F14" i="4"/>
  <c r="C196" i="4"/>
  <c r="C195" i="4"/>
  <c r="C194" i="4"/>
  <c r="C187" i="4"/>
  <c r="C178" i="4"/>
  <c r="C167" i="4"/>
  <c r="F150" i="4"/>
  <c r="C127" i="4"/>
  <c r="F120" i="4"/>
  <c r="F119" i="4"/>
  <c r="C116" i="4"/>
  <c r="F112" i="4"/>
  <c r="F97" i="4"/>
  <c r="F85" i="4"/>
  <c r="F76" i="4"/>
  <c r="F50" i="4"/>
  <c r="C37" i="4"/>
  <c r="M37" i="3" s="1"/>
  <c r="F29" i="4"/>
  <c r="C27" i="4"/>
  <c r="M27" i="3" s="1"/>
  <c r="C26" i="4"/>
  <c r="C172" i="4"/>
  <c r="M172" i="3" s="1"/>
  <c r="C143" i="4"/>
  <c r="C75" i="4"/>
  <c r="C169" i="4"/>
  <c r="C168" i="4"/>
  <c r="C150" i="4"/>
  <c r="F144" i="4"/>
  <c r="C142" i="4"/>
  <c r="M142" i="3" s="1"/>
  <c r="C97" i="4"/>
  <c r="C85" i="4"/>
  <c r="C61" i="4"/>
  <c r="F51" i="4"/>
  <c r="F24" i="4"/>
  <c r="C19" i="4"/>
  <c r="M19" i="3" s="1"/>
  <c r="F12" i="4"/>
  <c r="C8" i="4"/>
  <c r="C181" i="4"/>
  <c r="C171" i="4"/>
  <c r="F153" i="4"/>
  <c r="F133" i="4"/>
  <c r="C119" i="4"/>
  <c r="F66" i="4"/>
  <c r="F54" i="4"/>
  <c r="F3" i="4"/>
  <c r="F186" i="4"/>
  <c r="F185" i="4"/>
  <c r="F156" i="4"/>
  <c r="F155" i="4"/>
  <c r="F135" i="4"/>
  <c r="F134" i="4"/>
  <c r="F123" i="4"/>
  <c r="F67" i="4"/>
  <c r="F55" i="4"/>
  <c r="F33" i="4"/>
  <c r="C177" i="4"/>
  <c r="M177" i="3" s="1"/>
  <c r="F127" i="4"/>
  <c r="F105" i="4"/>
  <c r="C78" i="4"/>
  <c r="M78" i="3" s="1"/>
  <c r="F60" i="4"/>
  <c r="C46" i="4"/>
  <c r="M46" i="3" s="1"/>
  <c r="C198" i="4"/>
  <c r="M198" i="3" s="1"/>
  <c r="C149" i="4"/>
  <c r="C148" i="4"/>
  <c r="F129" i="4"/>
  <c r="F128" i="4"/>
  <c r="C82" i="4"/>
  <c r="M82" i="3" s="1"/>
  <c r="F61" i="4"/>
  <c r="F19" i="4"/>
  <c r="F68" i="4"/>
  <c r="F65" i="4"/>
  <c r="F62" i="4"/>
  <c r="F59" i="4"/>
  <c r="C47" i="4"/>
  <c r="M47" i="3" s="1"/>
  <c r="F35" i="4"/>
  <c r="C29" i="4"/>
  <c r="M29" i="3" s="1"/>
  <c r="C201" i="4"/>
  <c r="M201" i="3" s="1"/>
  <c r="F140" i="4"/>
  <c r="F110" i="4"/>
  <c r="C104" i="4"/>
  <c r="C101" i="4"/>
  <c r="M101" i="3" s="1"/>
  <c r="C92" i="4"/>
  <c r="C89" i="4"/>
  <c r="M89" i="3" s="1"/>
  <c r="F71" i="4"/>
  <c r="C17" i="4"/>
  <c r="F5" i="4"/>
  <c r="F192" i="4"/>
  <c r="F161" i="4"/>
  <c r="C153" i="4"/>
  <c r="M153" i="3" s="1"/>
  <c r="F143" i="4"/>
  <c r="C139" i="4"/>
  <c r="C137" i="4"/>
  <c r="C134" i="4"/>
  <c r="C131" i="4"/>
  <c r="C128" i="4"/>
  <c r="C123" i="4"/>
  <c r="F114" i="4"/>
  <c r="F113" i="4"/>
  <c r="C107" i="4"/>
  <c r="M107" i="3" s="1"/>
  <c r="C105" i="4"/>
  <c r="F74" i="4"/>
  <c r="C68" i="4"/>
  <c r="C65" i="4"/>
  <c r="C62" i="4"/>
  <c r="M62" i="3" s="1"/>
  <c r="C59" i="4"/>
  <c r="C56" i="4"/>
  <c r="M56" i="3" s="1"/>
  <c r="C53" i="4"/>
  <c r="F42" i="4"/>
  <c r="F41" i="4"/>
  <c r="C35" i="4"/>
  <c r="M35" i="3" s="1"/>
  <c r="F25" i="4"/>
  <c r="C20" i="4"/>
  <c r="F8" i="4"/>
  <c r="C4" i="4"/>
  <c r="F108" i="4"/>
  <c r="C80" i="4"/>
  <c r="F53" i="4"/>
  <c r="C45" i="4"/>
  <c r="M45" i="3" s="1"/>
  <c r="F20" i="4"/>
  <c r="F188" i="4"/>
  <c r="C182" i="4"/>
  <c r="F157" i="4"/>
  <c r="F142" i="4"/>
  <c r="C122" i="4"/>
  <c r="M122" i="3" s="1"/>
  <c r="C98" i="4"/>
  <c r="F38" i="4"/>
  <c r="F23" i="4"/>
  <c r="C185" i="4"/>
  <c r="F172" i="4"/>
  <c r="F166" i="4"/>
  <c r="F163" i="4"/>
  <c r="F200" i="4"/>
  <c r="F198" i="4"/>
  <c r="F197" i="4"/>
  <c r="C190" i="4"/>
  <c r="C188" i="4"/>
  <c r="F181" i="4"/>
  <c r="F180" i="4"/>
  <c r="F179" i="4"/>
  <c r="F176" i="4"/>
  <c r="F173" i="4"/>
  <c r="F170" i="4"/>
  <c r="C159" i="4"/>
  <c r="M159" i="3" s="1"/>
  <c r="C157" i="4"/>
  <c r="F146" i="4"/>
  <c r="C140" i="4"/>
  <c r="F116" i="4"/>
  <c r="C110" i="4"/>
  <c r="M110" i="3" s="1"/>
  <c r="F100" i="4"/>
  <c r="F94" i="4"/>
  <c r="F88" i="4"/>
  <c r="F78" i="4"/>
  <c r="F77" i="4"/>
  <c r="C73" i="4"/>
  <c r="M73" i="3" s="1"/>
  <c r="C71" i="4"/>
  <c r="M71" i="3" s="1"/>
  <c r="C69" i="4"/>
  <c r="F44" i="4"/>
  <c r="C39" i="4"/>
  <c r="M39" i="3" s="1"/>
  <c r="C38" i="4"/>
  <c r="M38" i="3" s="1"/>
  <c r="F30" i="4"/>
  <c r="F26" i="4"/>
  <c r="C25" i="4"/>
  <c r="C23" i="4"/>
  <c r="M23" i="3" s="1"/>
  <c r="F16" i="4"/>
  <c r="F11" i="4"/>
  <c r="C7" i="4"/>
  <c r="M7" i="3" s="1"/>
  <c r="C5" i="4"/>
  <c r="M5" i="3" s="1"/>
  <c r="F107" i="4"/>
  <c r="C83" i="4"/>
  <c r="F56" i="4"/>
  <c r="C14" i="4"/>
  <c r="M14" i="3" s="1"/>
  <c r="C205" i="4"/>
  <c r="M205" i="3" s="1"/>
  <c r="F190" i="4"/>
  <c r="C152" i="4"/>
  <c r="C95" i="4"/>
  <c r="C86" i="4"/>
  <c r="M86" i="3" s="1"/>
  <c r="F72" i="4"/>
  <c r="C50" i="4"/>
  <c r="C32" i="4"/>
  <c r="M32" i="3" s="1"/>
  <c r="F191" i="4"/>
  <c r="F167" i="4"/>
  <c r="F160" i="4"/>
  <c r="C125" i="4"/>
  <c r="F205" i="4"/>
  <c r="C193" i="4"/>
  <c r="C179" i="4"/>
  <c r="C173" i="4"/>
  <c r="F154" i="4"/>
  <c r="F152" i="4"/>
  <c r="F130" i="4"/>
  <c r="F124" i="4"/>
  <c r="M124" i="3" s="1"/>
  <c r="C115" i="4"/>
  <c r="F106" i="4"/>
  <c r="F64" i="4"/>
  <c r="F58" i="4"/>
  <c r="F52" i="4"/>
  <c r="C43" i="4"/>
  <c r="M43" i="3" s="1"/>
  <c r="F34" i="4"/>
  <c r="F18" i="4"/>
  <c r="C9" i="4"/>
  <c r="X4" i="4"/>
  <c r="W4" i="4"/>
  <c r="V4" i="4"/>
  <c r="U4" i="4"/>
  <c r="W4" i="13"/>
  <c r="V4" i="13"/>
  <c r="U4" i="13"/>
  <c r="V4" i="11"/>
  <c r="T4" i="11"/>
  <c r="U4" i="11"/>
  <c r="C2" i="4"/>
  <c r="M2" i="3" s="1"/>
  <c r="V30" i="2"/>
  <c r="W30" i="2"/>
  <c r="T30" i="2"/>
  <c r="X30" i="2"/>
  <c r="F2" i="4"/>
  <c r="U30" i="2"/>
  <c r="S30" i="2"/>
  <c r="M77" i="9" l="1"/>
  <c r="M179" i="9"/>
  <c r="M6" i="9"/>
  <c r="M29" i="9"/>
  <c r="M203" i="9"/>
  <c r="M99" i="9"/>
  <c r="M146" i="9"/>
  <c r="M211" i="9"/>
  <c r="M8" i="9"/>
  <c r="M159" i="9"/>
  <c r="M98" i="9"/>
  <c r="M155" i="9"/>
  <c r="M212" i="9"/>
  <c r="M214" i="9"/>
  <c r="M35" i="9"/>
  <c r="M83" i="9"/>
  <c r="M164" i="9"/>
  <c r="M194" i="9"/>
  <c r="M34" i="9"/>
  <c r="M112" i="7"/>
  <c r="M145" i="9"/>
  <c r="M207" i="7"/>
  <c r="M36" i="8"/>
  <c r="M99" i="8"/>
  <c r="M206" i="7"/>
  <c r="M138" i="7"/>
  <c r="M100" i="7"/>
  <c r="M91" i="7"/>
  <c r="M86" i="7"/>
  <c r="M77" i="7"/>
  <c r="M20" i="7"/>
  <c r="M43" i="7"/>
  <c r="M125" i="7"/>
  <c r="M8" i="7"/>
  <c r="M44" i="7"/>
  <c r="M70" i="7"/>
  <c r="M94" i="7"/>
  <c r="M143" i="7"/>
  <c r="M151" i="7"/>
  <c r="M174" i="7"/>
  <c r="M17" i="7"/>
  <c r="M109" i="7"/>
  <c r="M212" i="7"/>
  <c r="M40" i="7"/>
  <c r="M76" i="7"/>
  <c r="M26" i="7"/>
  <c r="M148" i="7"/>
  <c r="M6" i="7"/>
  <c r="M29" i="7"/>
  <c r="M39" i="7"/>
  <c r="M139" i="7"/>
  <c r="M2" i="7"/>
  <c r="M65" i="7"/>
  <c r="M49" i="7"/>
  <c r="M31" i="7"/>
  <c r="M19" i="7"/>
  <c r="M15" i="7"/>
  <c r="M10" i="7"/>
  <c r="M9" i="3"/>
  <c r="M20" i="3"/>
  <c r="M181" i="3"/>
  <c r="M61" i="3"/>
  <c r="M17" i="3"/>
  <c r="M8" i="3"/>
  <c r="M169" i="3"/>
  <c r="M167" i="3"/>
  <c r="M42" i="3"/>
  <c r="M13" i="3"/>
  <c r="M18" i="3"/>
  <c r="M30" i="3"/>
  <c r="M57" i="3"/>
  <c r="M74" i="3"/>
  <c r="M40" i="3"/>
  <c r="M87" i="3"/>
  <c r="M170" i="3"/>
  <c r="M65" i="3"/>
  <c r="M152" i="3"/>
  <c r="M25" i="3"/>
  <c r="M4" i="3"/>
  <c r="M68" i="3"/>
  <c r="M76" i="3"/>
  <c r="M91" i="3"/>
  <c r="M191" i="3"/>
  <c r="M164" i="3"/>
  <c r="M64" i="3"/>
  <c r="M63" i="3"/>
  <c r="M22" i="3"/>
  <c r="M135" i="3"/>
  <c r="M70" i="3"/>
  <c r="M88" i="3"/>
  <c r="M28" i="3"/>
  <c r="M90" i="3"/>
  <c r="M92" i="3"/>
  <c r="M136" i="3"/>
  <c r="M24" i="3"/>
  <c r="M121" i="3"/>
  <c r="M59" i="3"/>
  <c r="M149" i="3"/>
  <c r="M171" i="3"/>
  <c r="M26" i="3"/>
  <c r="M84" i="3"/>
  <c r="M31" i="3"/>
  <c r="M21" i="3"/>
  <c r="M16" i="3"/>
  <c r="M52" i="3"/>
  <c r="M48" i="3"/>
  <c r="M7" i="5"/>
  <c r="M89" i="5"/>
  <c r="M41" i="5"/>
  <c r="M88" i="5"/>
  <c r="M46" i="5"/>
  <c r="M100" i="5"/>
  <c r="M22" i="5"/>
  <c r="M21" i="5"/>
  <c r="M74" i="5"/>
  <c r="M54" i="5"/>
  <c r="M72" i="5"/>
  <c r="M107" i="5"/>
  <c r="M32" i="5"/>
  <c r="M101" i="5"/>
  <c r="M48" i="5"/>
  <c r="M111" i="5"/>
  <c r="M24" i="5"/>
  <c r="M45" i="5"/>
  <c r="M65" i="5"/>
  <c r="M114" i="5"/>
  <c r="M36" i="5"/>
  <c r="M58" i="5"/>
  <c r="M108" i="5"/>
  <c r="M103" i="5"/>
  <c r="M109" i="5"/>
  <c r="M110" i="5"/>
  <c r="M64" i="5"/>
  <c r="M79" i="5"/>
  <c r="M68" i="5"/>
  <c r="M16" i="5"/>
  <c r="M10" i="5"/>
  <c r="M80" i="5"/>
  <c r="M55" i="5"/>
  <c r="M14" i="5"/>
  <c r="M96" i="5"/>
  <c r="M29" i="5"/>
  <c r="M56" i="5"/>
  <c r="M20" i="5"/>
  <c r="M49" i="5"/>
  <c r="M13" i="5"/>
  <c r="M86" i="5"/>
  <c r="M98" i="5"/>
  <c r="M33" i="5"/>
  <c r="M112" i="5"/>
  <c r="M12" i="5"/>
  <c r="M90" i="5"/>
  <c r="M8" i="5"/>
  <c r="M42" i="5"/>
  <c r="M85" i="5"/>
  <c r="M104" i="5"/>
  <c r="M106" i="5"/>
  <c r="M84" i="5"/>
  <c r="M26" i="5"/>
  <c r="M28" i="5"/>
  <c r="M9" i="5"/>
  <c r="M44" i="5"/>
  <c r="M23" i="5"/>
  <c r="M25" i="5"/>
  <c r="M39" i="5"/>
  <c r="M11" i="5"/>
  <c r="M38" i="5"/>
  <c r="M43" i="5"/>
  <c r="M70" i="5"/>
  <c r="M6" i="5"/>
  <c r="M66" i="5"/>
  <c r="M102" i="5"/>
  <c r="M27" i="5"/>
  <c r="M93" i="5"/>
  <c r="M57" i="5"/>
  <c r="M51" i="5"/>
  <c r="M17" i="5"/>
  <c r="M30" i="5"/>
  <c r="M113" i="5"/>
  <c r="M78" i="5"/>
  <c r="M67" i="5"/>
  <c r="M97" i="5"/>
  <c r="M73" i="5"/>
  <c r="M76" i="5"/>
  <c r="M99" i="5"/>
  <c r="M15" i="5"/>
  <c r="M82" i="5"/>
  <c r="M53" i="5"/>
  <c r="M61" i="5"/>
  <c r="M37" i="5"/>
  <c r="M34" i="5"/>
  <c r="M52" i="5"/>
  <c r="M92" i="5"/>
  <c r="M5" i="1"/>
  <c r="M20" i="1"/>
  <c r="M2" i="1"/>
  <c r="M16" i="1"/>
  <c r="M10" i="1"/>
  <c r="M11" i="1"/>
  <c r="M13" i="1"/>
  <c r="M9" i="1"/>
  <c r="M14" i="1"/>
  <c r="M30" i="1"/>
  <c r="M4" i="1"/>
  <c r="M12" i="1"/>
  <c r="M24" i="1"/>
  <c r="M3" i="1"/>
  <c r="M26" i="1"/>
  <c r="M23" i="1"/>
  <c r="M29" i="1"/>
  <c r="M6" i="1"/>
  <c r="M7" i="1"/>
  <c r="M21" i="1"/>
  <c r="M28" i="1"/>
  <c r="M18" i="1"/>
  <c r="M15" i="1"/>
  <c r="M19" i="1"/>
  <c r="M67" i="3"/>
  <c r="M53" i="3"/>
  <c r="M54" i="3"/>
  <c r="M80" i="3"/>
  <c r="M69" i="3"/>
  <c r="M75" i="3"/>
  <c r="M50" i="3"/>
  <c r="M204" i="3"/>
  <c r="M34" i="3"/>
  <c r="M83" i="3"/>
  <c r="M138" i="3"/>
  <c r="M176" i="3"/>
  <c r="M131" i="3"/>
  <c r="M182" i="3"/>
  <c r="M137" i="3"/>
  <c r="M173" i="3"/>
  <c r="M104" i="3"/>
  <c r="M139" i="3"/>
  <c r="M154" i="3"/>
  <c r="M155" i="3"/>
  <c r="M130" i="3"/>
  <c r="M179" i="3"/>
  <c r="M190" i="3"/>
  <c r="M175" i="3"/>
  <c r="M162" i="3"/>
  <c r="M119" i="3"/>
  <c r="M141" i="3"/>
  <c r="M150" i="3"/>
  <c r="M203" i="3"/>
  <c r="M97" i="3"/>
  <c r="M99" i="3"/>
  <c r="M200" i="3"/>
  <c r="M140" i="3"/>
  <c r="M174" i="3"/>
  <c r="M112" i="3"/>
  <c r="M163" i="3"/>
  <c r="M105" i="3"/>
  <c r="M195" i="3"/>
  <c r="M126" i="3"/>
  <c r="M116" i="3"/>
  <c r="M111" i="3"/>
  <c r="M183" i="3"/>
  <c r="M188" i="3"/>
  <c r="M160" i="3"/>
  <c r="M134" i="3"/>
  <c r="M178" i="3"/>
  <c r="M94" i="3"/>
  <c r="M96" i="3"/>
  <c r="M143" i="3"/>
  <c r="M199" i="3"/>
  <c r="M193" i="3"/>
  <c r="M202" i="3"/>
  <c r="M123" i="3"/>
  <c r="M58" i="3"/>
  <c r="M186" i="3"/>
  <c r="M129" i="3"/>
  <c r="M158" i="3"/>
  <c r="M194" i="3"/>
  <c r="M189" i="3"/>
  <c r="M185" i="3"/>
  <c r="M103" i="3"/>
  <c r="M151" i="3"/>
  <c r="M197" i="3"/>
  <c r="M187" i="3"/>
  <c r="M180" i="3"/>
  <c r="M148" i="3"/>
  <c r="M85" i="3"/>
  <c r="M132" i="3"/>
  <c r="M125" i="3"/>
  <c r="M33" i="3"/>
  <c r="M100" i="3"/>
  <c r="M120" i="3"/>
  <c r="M127" i="3"/>
  <c r="M95" i="3"/>
  <c r="M114" i="3"/>
  <c r="M109" i="3"/>
  <c r="M118" i="3"/>
  <c r="M115" i="3"/>
  <c r="M93" i="3"/>
  <c r="M98" i="3"/>
  <c r="M168" i="3"/>
  <c r="M77" i="3"/>
  <c r="M157" i="3"/>
  <c r="M128" i="3"/>
  <c r="M196" i="3"/>
  <c r="M106" i="3"/>
  <c r="M161" i="3"/>
  <c r="M113" i="3"/>
  <c r="M133" i="3"/>
  <c r="M192" i="3"/>
  <c r="M117" i="3"/>
  <c r="M10" i="3"/>
  <c r="M166"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<sst xmlns="http://schemas.openxmlformats.org/spreadsheetml/2006/main" count="6349" uniqueCount="1748">
  <si>
    <t>No. RNV</t>
  </si>
  <si>
    <t>Autoridad destinataria</t>
  </si>
  <si>
    <t>Fecha notificación</t>
  </si>
  <si>
    <t>Vía de notificación</t>
  </si>
  <si>
    <t>Fecha de respuesta</t>
  </si>
  <si>
    <t>Tipo de respuesta</t>
  </si>
  <si>
    <t>Fundamentación y motivación</t>
  </si>
  <si>
    <t>Plazo de respuesta</t>
  </si>
  <si>
    <t>Fecha de seguimiento</t>
  </si>
  <si>
    <t>Acciones</t>
  </si>
  <si>
    <t>Grado de cumplimiento</t>
  </si>
  <si>
    <t xml:space="preserve"> 001-I.A.2021-2022</t>
  </si>
  <si>
    <t>Titular OIC Angangueo</t>
  </si>
  <si>
    <t>Titular OIC Buenavista</t>
  </si>
  <si>
    <t>Titular OIC Chavinda</t>
  </si>
  <si>
    <t>Titular OIC Chinicuila</t>
  </si>
  <si>
    <t>Titular OIC Churumuco</t>
  </si>
  <si>
    <t xml:space="preserve">Titular OIC Coahuayana </t>
  </si>
  <si>
    <t xml:space="preserve">Titular OIC Copándaro </t>
  </si>
  <si>
    <t>Titular OIC Erongarícuaro</t>
  </si>
  <si>
    <t>Titular OIC Huetamo</t>
  </si>
  <si>
    <t>Titular OIC Huiramba</t>
  </si>
  <si>
    <t>Titular OIC Jiménez</t>
  </si>
  <si>
    <t>Titular OIC Maravatío</t>
  </si>
  <si>
    <t>Titular OIC Morelos</t>
  </si>
  <si>
    <t>Titular OIC Nahuatzen</t>
  </si>
  <si>
    <t>Titular OIC Nuevo Parangaricutiro</t>
  </si>
  <si>
    <t>Titular OIC Nuevo Urecho</t>
  </si>
  <si>
    <t>Titular OIC Ocampo</t>
  </si>
  <si>
    <t>Titular OIC Pátzcuaro</t>
  </si>
  <si>
    <t>Titular OIC Tacámbaro</t>
  </si>
  <si>
    <t>Titular OIC Tangancícuaro</t>
  </si>
  <si>
    <t>Titular OIC Taretan</t>
  </si>
  <si>
    <t>Titular OIC Tingambato</t>
  </si>
  <si>
    <t>Titular OIC Tocumbo</t>
  </si>
  <si>
    <t>Titular OIC Turicato</t>
  </si>
  <si>
    <t>Titular OIC Tuxpan</t>
  </si>
  <si>
    <t>Titular OIC Tuzantla</t>
  </si>
  <si>
    <t>Titular OIC Tzitzio</t>
  </si>
  <si>
    <t>Titular OIC Zináparo</t>
  </si>
  <si>
    <t>002-I.A.2021-2022</t>
  </si>
  <si>
    <t>H. Congreso del Estado de Michoacán</t>
  </si>
  <si>
    <t>Recibido en físico</t>
  </si>
  <si>
    <t>Estafeta</t>
  </si>
  <si>
    <t>La Voz Pack</t>
  </si>
  <si>
    <t>Correo electrónico</t>
  </si>
  <si>
    <t>Se señala</t>
  </si>
  <si>
    <t>Extemporánea</t>
  </si>
  <si>
    <t>Implementadas</t>
  </si>
  <si>
    <t>En tiempo</t>
  </si>
  <si>
    <t>Rechaza</t>
  </si>
  <si>
    <t>No se señala</t>
  </si>
  <si>
    <t>No implementadas</t>
  </si>
  <si>
    <t>NR</t>
  </si>
  <si>
    <t>TD</t>
  </si>
  <si>
    <t>Indicador I</t>
  </si>
  <si>
    <t>RA</t>
  </si>
  <si>
    <t>Indicador II</t>
  </si>
  <si>
    <t>RR</t>
  </si>
  <si>
    <t>Indicador III</t>
  </si>
  <si>
    <t>SR</t>
  </si>
  <si>
    <t>Indicador IV</t>
  </si>
  <si>
    <t>Rt</t>
  </si>
  <si>
    <t>TR</t>
  </si>
  <si>
    <t>Indicador V</t>
  </si>
  <si>
    <t>EA</t>
  </si>
  <si>
    <t>Indicador VI</t>
  </si>
  <si>
    <t>ER</t>
  </si>
  <si>
    <t>PR</t>
  </si>
  <si>
    <t>R</t>
  </si>
  <si>
    <t>Ar</t>
  </si>
  <si>
    <t>Ex</t>
  </si>
  <si>
    <t>I</t>
  </si>
  <si>
    <t>T</t>
  </si>
  <si>
    <t>1/31/2024</t>
  </si>
  <si>
    <t>11/15/2023</t>
  </si>
  <si>
    <t>10/24/2023</t>
  </si>
  <si>
    <t>2/28/2024</t>
  </si>
  <si>
    <t>2/21/2024</t>
  </si>
  <si>
    <t>1/26/2024</t>
  </si>
  <si>
    <t>No. de oficio</t>
  </si>
  <si>
    <t>SEA-SE-ST-UD-0716/2023</t>
  </si>
  <si>
    <t>SEA-SE-ST-UD-0717/2023</t>
  </si>
  <si>
    <t>SEA-SE-ST-UD-0718/2023</t>
  </si>
  <si>
    <t>SEA-SE-ST-UD-0719/2023</t>
  </si>
  <si>
    <t>SEA-SE-ST-UD-0720/2023</t>
  </si>
  <si>
    <t>SEA-SE-ST-UD-0721/2023</t>
  </si>
  <si>
    <t>SEA-SE-ST-UD-0722/2023</t>
  </si>
  <si>
    <t>SEA-SE-ST-UD-0723/2023</t>
  </si>
  <si>
    <t>SEA-SE-ST-UD-0724/2023</t>
  </si>
  <si>
    <t>SEA-SE-ST-UD-0725/2023</t>
  </si>
  <si>
    <t>SEA-SE-ST-UD-0726/2023</t>
  </si>
  <si>
    <t>SEA-SE-ST-UD-0727/2023</t>
  </si>
  <si>
    <t>SEA-SE-ST-UD-0728/2023</t>
  </si>
  <si>
    <t>SEA-SE-ST-UD-0729/2023</t>
  </si>
  <si>
    <t>SEA-SE-ST-UD-0730/2023</t>
  </si>
  <si>
    <t>SEA-SE-ST-UD-0731/2023</t>
  </si>
  <si>
    <t>SEA-SE-ST-UD-0732/2023</t>
  </si>
  <si>
    <t>SEA-SE-ST-UD-0733/2023</t>
  </si>
  <si>
    <t>SEA-SE-ST-UD-0734/2023</t>
  </si>
  <si>
    <t>SEA-SE-ST-UD-0735/2023</t>
  </si>
  <si>
    <t>SEA-SE-ST-UD-0736/2023</t>
  </si>
  <si>
    <t>SEA-SE-ST-UD-0737/2023</t>
  </si>
  <si>
    <t>SEA-SE-ST-UD-0738/2023</t>
  </si>
  <si>
    <t>SEA-SE-ST-UD-0739/2023</t>
  </si>
  <si>
    <t>SEA-SE-ST-UD-0740/2023</t>
  </si>
  <si>
    <t>SEA-SE-ST-UD-0741/2023</t>
  </si>
  <si>
    <t>SEA-SE-ST-UD-0742/2023</t>
  </si>
  <si>
    <t>SEA-SE-ST-UD-0743/2023</t>
  </si>
  <si>
    <t>SEA-SE-ST-UD-0744/2023</t>
  </si>
  <si>
    <t>Contenido de la respuesta</t>
  </si>
  <si>
    <t>Me permito remitir los informes detallados</t>
  </si>
  <si>
    <t>Acepto y me comprometo a enviar la información que me sea requerida, no se cuenta con datos de los años 2021 y 2022.</t>
  </si>
  <si>
    <t xml:space="preserve">La Contraloría Municipal no tiene procedimientos iniciados que culminen con sanción firme, en virtud de que la Contraloría a mi cargo, hasta el 31 de diciembre de 2023, no contaba con la estructura organizacional de autoridades, investigadora, substanciadora y resolutora, además en el periodo de la información que solicita, no se pagaron indemnizaciones cobradas, motivo y razón por la que se rechaza la recomendación. </t>
  </si>
  <si>
    <t xml:space="preserve">Acepta la recomendación y en lo subsecuente daremos seguimiento. </t>
  </si>
  <si>
    <t>Debido a fallas presentadas por la cuenta de correo electrónico oficial no fue posible advertir la llegada del correo mediante el que fue solicitada la infomración, no obstante, la información del presente año fue remitida en tiepo y forma.</t>
  </si>
  <si>
    <t>Expreso mi total disposición para en lo subsecuente proporcionar en tiempo y forma la información requerida por el SEA.</t>
  </si>
  <si>
    <t>El día 25 de octubre de 2022 se entregó la información solicitada mediante correo electrónico.</t>
  </si>
  <si>
    <t xml:space="preserve">Este Órgano Interno de Control da a conocer que durante el periodo de 1° de septiembre de 2021 al 30 de septiembre de 2022 no se iniciaron procedimientos por lo tanto no hay sanciones. </t>
  </si>
  <si>
    <t xml:space="preserve">Se rechaza debido a que el área de contraloría no cuenta con la información requerida, ya que no se me realizó una entrega-recepción de ningún tipo. </t>
  </si>
  <si>
    <t>Se acepta la recomendación, por lo que, proporciono la información rquerida.</t>
  </si>
  <si>
    <t xml:space="preserve">Se rechaza la Recomendación con base en que el área de contraloría no cuenta con la información requerida, ya que no se realizó la entrega-recepción de ningún tipo. </t>
  </si>
  <si>
    <t xml:space="preserve">Manifiesto la aceptación a efecto de coadyuvar con el Sistema Estatal Anticorrupción y enviar la información de manera subsecuente de manera puntual para la integración de los informes correspondientes. </t>
  </si>
  <si>
    <t xml:space="preserve">Manifiesta su rechazo derivado a que no se entregó debido a que la información requerida es del periodo 2021-2022, y mis funciones como Contralora Municipal iniciaron el 1 de enero de 2022, por consiguiente se desconoce la información de dicho periodo. </t>
  </si>
  <si>
    <t xml:space="preserve">El informe se envió con un error en el correo electrónico, se envía información y se cumple con la recomendación. </t>
  </si>
  <si>
    <t>Se encuentra en un proceso legislativo que no ha concluido</t>
  </si>
  <si>
    <t>RNV 01/2024</t>
  </si>
  <si>
    <t>Despacho del Gobernador</t>
  </si>
  <si>
    <t>Entrega en oficina</t>
  </si>
  <si>
    <t>SEA-SE-ST-UD-0226/2024</t>
  </si>
  <si>
    <t>Secretaría de Gobierno</t>
  </si>
  <si>
    <t>SEA-SE-ST-UD-0227/2024</t>
  </si>
  <si>
    <t>Para estar en condiciones de poder atender la recomendación, se pretender establecer las siguientes acciones…</t>
  </si>
  <si>
    <t>Secretaría de Finanzas y Administración</t>
  </si>
  <si>
    <t>SEA-SE-ST-UD-0228/2024</t>
  </si>
  <si>
    <t>Acepta la recomendación, señala las acciones ya implementadas y en las que se trabajarán durante 2024.</t>
  </si>
  <si>
    <t>Secretaría de Contraloría</t>
  </si>
  <si>
    <t>SEA-SE-ST-UD-0229/2024</t>
  </si>
  <si>
    <t>Acepta la recomendación, el Comité de Control Interno fue instalado en abril de 2022, no obstante, se desarrollarán acciones en plazo contemplado en la propia recomendación.</t>
  </si>
  <si>
    <t>Secretaría de Seguridad Pública</t>
  </si>
  <si>
    <t>SEA-SE-ST-UD-0230/2024</t>
  </si>
  <si>
    <t>Como presidente del Comité de Control Interno informa las acciones llevadas a cabo en los ejercicios 2021, 2022, 2023 y 2024 con lo que se encuentra atendida la recomendación.</t>
  </si>
  <si>
    <t>Secretaría de Desarrollo Económico</t>
  </si>
  <si>
    <t>SEA-SE-ST-UD-0231/2024</t>
  </si>
  <si>
    <t>Aceptamos su recomendación, nos encontramos conformando el Comité.</t>
  </si>
  <si>
    <t>Secretaría de Turismo</t>
  </si>
  <si>
    <t>SEA-SE-ST-UD-0232/2024</t>
  </si>
  <si>
    <t>Secretaría de Agricultura y Desarrollo Rural</t>
  </si>
  <si>
    <t>SEA-SE-ST-UD-0233/2024</t>
  </si>
  <si>
    <t>Me permito manifesta a usted dar cumplimiento en tiempo y forma a las siguientes acciones de mejora de la gestión pública establecidas en su recomendación para el ejercicio fiscal 2024.</t>
  </si>
  <si>
    <t>Secretaría de Comunicaciones y Obras Públicas</t>
  </si>
  <si>
    <t>SEA-SE-ST-UD-0234/2024</t>
  </si>
  <si>
    <t>Secretaría del Medio Ambiente</t>
  </si>
  <si>
    <t>SEA-SE-ST-UD-0235/2024</t>
  </si>
  <si>
    <t xml:space="preserve">Esta Secretaría a mi cargo acepta la recomendación en mención. </t>
  </si>
  <si>
    <t>Secretaría de Desarrollo Urbano y Movilidad</t>
  </si>
  <si>
    <t>SEA-SE-ST-UD-0236/2024</t>
  </si>
  <si>
    <t>Se instaló el Comité de Control Interno y opera en forma con su Sistema de Control Interno.</t>
  </si>
  <si>
    <t>Secretaría de Educación en el Estado</t>
  </si>
  <si>
    <t>SEA-SE-ST-UD-0237/2024</t>
  </si>
  <si>
    <t>Fue instalado el Comité de Control Interno, se han atendido las capacitaciones brindadas por la Secretaría de Contraloría se ha entregado a dicha dependencia la matriz de riesgos.</t>
  </si>
  <si>
    <t>Secretaría de Cultura</t>
  </si>
  <si>
    <t>SEA-SE-ST-UD-0238/2024</t>
  </si>
  <si>
    <t>Se encuentra en funciones el Comité de Control Interno y se está trabajando en la elaboración de la matriz de administración de riesgos de corrupción.</t>
  </si>
  <si>
    <t>Secretaría de Salud</t>
  </si>
  <si>
    <t>SEA-SE-ST-UD-0239/2024</t>
  </si>
  <si>
    <t>Secretaría del Bienestar</t>
  </si>
  <si>
    <t>SEA-SE-ST-UD-0240/2024</t>
  </si>
  <si>
    <t xml:space="preserve">Han sido giradas las instrucciones correspondientes para informar dentro del término establecido, las acciones concretas que son adoptadas en esta honorable dependencia. </t>
  </si>
  <si>
    <t>Secretaría del Migrante</t>
  </si>
  <si>
    <t>SEA-SE-ST-UD-0241/2024</t>
  </si>
  <si>
    <t>Me permito hacer de su conocimiento que esta Secretaría del Migrante tiene establecidas las siguientes acciones…quedo enterada de informar las acciones a desarrollar en los meses siguientes para su cumplimiento.</t>
  </si>
  <si>
    <t>Secretaría de Igualdad Sustantiva y Desarrollo de las Mujeres Michoacanas</t>
  </si>
  <si>
    <t>SEA-SE-ST-UD-0242/2024</t>
  </si>
  <si>
    <t xml:space="preserve">Tiene instalado su Comité de Control Interno, se ha brindado capacitación y se elaboró la Matriz de Administración de Riesgos. </t>
  </si>
  <si>
    <t>Secretariado Ejecutivo del Sistema Estatal de Seguridad Pública</t>
  </si>
  <si>
    <t>SEA-SE-ST-UD-0243/2024</t>
  </si>
  <si>
    <t>Anexa documentación que soporta la instalación del Comité de Control Interno.</t>
  </si>
  <si>
    <t>Procuraduría de Protección al Ambiente del Estado de Michoacán de Ocampo</t>
  </si>
  <si>
    <t>SEA-SE-ST-UD-0244/2024</t>
  </si>
  <si>
    <t>Se atenderá la referida recomendación y se hace del conocimiento que se cuenta con Comité de Control Interno.</t>
  </si>
  <si>
    <t>Secretaría Ejecutiva del Sistema Estatal de Protección Integral de Niñas, Niños y Adolescentes del Estado de Michoacán</t>
  </si>
  <si>
    <t>SEA-SE-ST-UD-0245/2024</t>
  </si>
  <si>
    <t>Tribunal de Conciliación y Arbitraje del Estado de Michoacán</t>
  </si>
  <si>
    <t>SEA-SE-ST-UD-0246/2024</t>
  </si>
  <si>
    <t>Se tiene instalado y operando el Comité de Control Interno, por lo que se acepta su recomendación.</t>
  </si>
  <si>
    <t>Junta Local de Conciliación y Arbitraje del Estado</t>
  </si>
  <si>
    <t>SEA-SE-ST-UD-0247/2024</t>
  </si>
  <si>
    <t xml:space="preserve">Este Órgano Jurisdiccional ya cuenta con un Comité de Control Interno, en ese sentido se acepta la Recomendación no vinculante. </t>
  </si>
  <si>
    <t>Coordinación del Sistema Penitenciario del Estado de Michoacán de Ocampo</t>
  </si>
  <si>
    <t>SEA-SE-ST-UD-0248/2024</t>
  </si>
  <si>
    <t>Centro Estatal para el Desarrollo Municipal</t>
  </si>
  <si>
    <t>SEA-SE-ST-UD-0249/2024</t>
  </si>
  <si>
    <t>Damos atención a la difusión de lo expuesto, a través de los mecanismos y metodología orginaria.</t>
  </si>
  <si>
    <t>Instituto Michoacano de Ciencias de la Educación "José María Morelos"</t>
  </si>
  <si>
    <t>SEA-SE-ST-UD-0250/2024</t>
  </si>
  <si>
    <t xml:space="preserve">Orquesta Sinfónica de Michoacán </t>
  </si>
  <si>
    <t>SEA-SE-ST-UD-0251/2024</t>
  </si>
  <si>
    <t xml:space="preserve">Se rechaza la recomendación aludida, toda vez que este Órgano Desconcentrado participa ordinariamente en las sesiones del Comité de Control Interno de la Secretaría de Cultura. </t>
  </si>
  <si>
    <t>Instituto Registral y Catastral del Estado de Michoacán</t>
  </si>
  <si>
    <t>SEA-SE-ST-UD-0252/2024</t>
  </si>
  <si>
    <t>Comisión de Búsqueda de Personas del Estado de Michoacán de Ocampo</t>
  </si>
  <si>
    <t>SEA-SE-ST-UD-0253/2024</t>
  </si>
  <si>
    <t>Se acepta la recomendación, no obstante, solicito muy atentamente brindar un taller de capacitación o en su caso remita la información necesaria que permita dar total cumplimiento.</t>
  </si>
  <si>
    <t>Servicio de Administración Tributaria del Estado de Michoacán de Ocampo</t>
  </si>
  <si>
    <t>SEA-SE-ST-UD-0254/2024</t>
  </si>
  <si>
    <t xml:space="preserve">Como parte de las acciones a realizar es constituir el Comité de Control Interno y solicita la opinión técnica, a fin de contar con fundamento jurídico respecto a quienes tienen la responsabililidad como Sujetos Obligados en la normatividad de la materia. </t>
  </si>
  <si>
    <t>Comisión Estatal para la Protección Contra Riesgos Sanitarios de Michoacán</t>
  </si>
  <si>
    <t>SEA-SE-ST-UD-0255/2024</t>
  </si>
  <si>
    <t xml:space="preserve">Se manifiesta su aceptación, siendo las acciones específicas a realizar para los efectos de su cumplimiento contenidas en los numerales 1, 2, 3, 4; y 5 de la fracción VI de la recomendación ya referida, mismas que se informarán oportunamente en el plazo otorgado. </t>
  </si>
  <si>
    <t>Instituto del Artesano Michoacano</t>
  </si>
  <si>
    <t>SEA-SE-ST-UD-0256/2024</t>
  </si>
  <si>
    <t>Manifiesto la aceptación de la propuesta a fin de llevar a cabo las acciones y recomendaciones manifestadas.</t>
  </si>
  <si>
    <t>Comisión Estatal de Cultura Física y Deporte</t>
  </si>
  <si>
    <t>SEA-SE-ST-UD-0257/2024</t>
  </si>
  <si>
    <t>Sistema Michoacano de Radio y Televisión</t>
  </si>
  <si>
    <t>SEA-SE-ST-UD-0258/2024</t>
  </si>
  <si>
    <t>Centro de Convenciones de Morelia</t>
  </si>
  <si>
    <t>SEA-SE-ST-UD-0259/2024</t>
  </si>
  <si>
    <t>Se informa que el Centro de Convenciones de Morelia cuenta con la integración de su Comité de control interno.</t>
  </si>
  <si>
    <t>Parque Zoológico Benito Juárez</t>
  </si>
  <si>
    <t>SEA-SE-ST-UD-0260/2024</t>
  </si>
  <si>
    <t xml:space="preserve">Me permito hacer de su conocimiento mi aceptación y detallar las acciones concretas que se llevan a cabo. </t>
  </si>
  <si>
    <t>Sistema para el Desarrollo Integral de la Familia Michoacana</t>
  </si>
  <si>
    <t>SEA-SE-ST-UD-0261/2024</t>
  </si>
  <si>
    <t>Manifiesta la total aceptación del documento y se llevarán a cabo las siguientes acciones…</t>
  </si>
  <si>
    <t>Universidad Virtual del Estado de Michoacán</t>
  </si>
  <si>
    <t>SEA-SE-ST-UD-0262/2024</t>
  </si>
  <si>
    <t>Telebachillerato Michoacán</t>
  </si>
  <si>
    <t>SEA-SE-ST-UD-0263/2024</t>
  </si>
  <si>
    <t>Vengo a aceptar la recomendación no vinculante 01/2024 para establecer las acciones, no se omite señalar que ya se cuenta con el Comité de Control Interno.</t>
  </si>
  <si>
    <t>Instituto de Vivienda del Estado de Michoacán</t>
  </si>
  <si>
    <t>SEA-SE-ST-UD-0264/2024</t>
  </si>
  <si>
    <t>El Instituto de Vivienda del Estado de Michoacán atenderá de manera puntual el seguimiento a las acciones concretas que están previstas.</t>
  </si>
  <si>
    <t>Comisión Forestal del Estado</t>
  </si>
  <si>
    <t>Las instalaciones se encuentran tomadas</t>
  </si>
  <si>
    <t>SEA-SE-ST-UD-0265/2024</t>
  </si>
  <si>
    <t xml:space="preserve">Comisión de Pesca del Estado de Michoacán </t>
  </si>
  <si>
    <t>SEA-SE-ST-UD-0266/2024</t>
  </si>
  <si>
    <t>Manifiesto la aceptación a la misma e informaré las acciones concretas que se llevarán a cabo.</t>
  </si>
  <si>
    <t>Colegio de Bachilleres del Estado de Michoacán</t>
  </si>
  <si>
    <t>SEA-SE-ST-UD-0267/2024</t>
  </si>
  <si>
    <t>Colegio de Educación Profesional Técnica del Estado de Michoacán</t>
  </si>
  <si>
    <t>SEA-SE-ST-UD-0268/2024</t>
  </si>
  <si>
    <t>Informando que para la tención a la recomendación realizaremos las siguientes acciones...</t>
  </si>
  <si>
    <t>Universidad Tecnológica de Morelia</t>
  </si>
  <si>
    <t>SEA-SE-ST-UD-0269/2024</t>
  </si>
  <si>
    <t>Se informa que se realizará la implementación de acciones encaminadas a la prevención, detección, control y sanción de faltas administrativas y actos de corrupción.</t>
  </si>
  <si>
    <t>Colegio de Estudios Científicos y Tecnológicos del Estado de Michoacán</t>
  </si>
  <si>
    <t>SEA-SE-ST-UD-0270/2024</t>
  </si>
  <si>
    <t>Se acepta la aplicación de la recomendación.</t>
  </si>
  <si>
    <t>Instituto de Capacitación para el Trabajo del Estado de Michoacán</t>
  </si>
  <si>
    <t>SEA-SE-ST-UD-0271/2024</t>
  </si>
  <si>
    <t>Universidad de la Ciénega del Estado de Michoacán de Ocampo</t>
  </si>
  <si>
    <t>La Voz Pack y correo electrónico</t>
  </si>
  <si>
    <t>SEA-SE-ST-UD-0272/2024</t>
  </si>
  <si>
    <t>Acepta la recomendación no vinculante y nombra enlace para atender estos procedimientos.</t>
  </si>
  <si>
    <t>Centro Estatal de Certificación, Acreditación y Control de Confianza</t>
  </si>
  <si>
    <t>SEA-SE-ST-UD-0273/2024</t>
  </si>
  <si>
    <t>Universidad Intercultural Indígena de Michoacán</t>
  </si>
  <si>
    <t>SEA-SE-ST-UD-0274/2024</t>
  </si>
  <si>
    <t>Comisión Estatal de Arbitraje Médico de Michoacán</t>
  </si>
  <si>
    <t>SEA-SE-ST-UD-0275/2024</t>
  </si>
  <si>
    <t>Acepta dicha recomendación y de esta manera implementar con carácter de inmediato las acciones señaladas.</t>
  </si>
  <si>
    <t>Junta de Asistencia Privada del Estado de Michoacán de Ocampo</t>
  </si>
  <si>
    <t>SEA-SE-ST-UD-0276/2024</t>
  </si>
  <si>
    <t>Informa que desde el año 2022, se encuentra trabajando de forma regular y actualizada el Comité de Control Interno de este Organismo.</t>
  </si>
  <si>
    <t>Comisión Estatal para el Desarrollo de Pueblos Indígenas</t>
  </si>
  <si>
    <t>SEA-SE-ST-UD-0277/2024</t>
  </si>
  <si>
    <t>Coordinación de Planeación para el Desarrollo del Estado de Michoacán de Ocampo</t>
  </si>
  <si>
    <t>SEA-SE-ST-UD-0278/2024</t>
  </si>
  <si>
    <t>Comisión Estatal del Agua y Gestión de Cuencas</t>
  </si>
  <si>
    <t>SEA-SE-ST-UD-0279/2024</t>
  </si>
  <si>
    <t>De acuerdo a las acciones establecidas para la atención de la recomendación en comento, a continuación se describen las actividades específicas por desarrollar por parte de esta entidad, para dar cumplimiento al asunto que nos ocupa.</t>
  </si>
  <si>
    <t>Comité de Adquisiciones del Poder Ejecutivo</t>
  </si>
  <si>
    <t>SEA-SE-ST-UD-0280/2024</t>
  </si>
  <si>
    <t xml:space="preserve">Una vez revisada y analizada dicha recomendación, se obtiene que la misma constituye un documento genérico e impreciso, toda vez que no analiza la situación que guarda este organismo respecto a la instauración e implementación del COCOI, ya que, de acuerdo con nuestros registros desde el día 21 de enero de 2022 se instaló y opera dicho Comité. </t>
  </si>
  <si>
    <t>Universidad Politécnica de Uruapan, Michoacán</t>
  </si>
  <si>
    <t>SEA-SE-ST-UD-0281/2024</t>
  </si>
  <si>
    <t>En fecha 29 de mayo de 2023 se instaló el Comité de Control Interno y la primera sesión ordinaria será el 23 de abril de 2024.</t>
  </si>
  <si>
    <t>Universidad Politécnica de Lázaro Cárdenas, Michoacán</t>
  </si>
  <si>
    <t>SEA-SE-ST-UD-0282/2024</t>
  </si>
  <si>
    <t>Instituto de la Defensoría Pública del Estado de Michoacán</t>
  </si>
  <si>
    <t>SEA-SE-ST-UD-0283/2024</t>
  </si>
  <si>
    <t>Para la atención de la recomendación se establecen las siguientes acciones, por lo cual se hace manifestación de la atención brindada hasta el momento y que se brindará para dar cabal cumplimiento por parte de este Instituto.</t>
  </si>
  <si>
    <t>Instituto Estatal de Estudios Superiores en Seguridad y Profesionalización Policial del Estado de Michoacán</t>
  </si>
  <si>
    <t>SEA-SE-ST-UD-0284/2024</t>
  </si>
  <si>
    <t>Este Instituto cuenta con un Comité de Control Interno, mismo que en la sesión de instalación inició operaciones.</t>
  </si>
  <si>
    <t>Comisión Ejecutiva Estatal de Atención a Víctimas</t>
  </si>
  <si>
    <t>SEA-SE-ST-UD-0285/2024</t>
  </si>
  <si>
    <t>Tengo a bien manifestarle la aceptación de la recomendación, adoptando esta Comisión las medidas necesarias.</t>
  </si>
  <si>
    <t>Centro Estatal de Fomento Ganadero del Estado de Michoacán de Ocampo</t>
  </si>
  <si>
    <t>SEA-SE-ST-UD-0286/2024</t>
  </si>
  <si>
    <t>Sistema Integral de Financiamiento para el Desarrollo de Michoacán</t>
  </si>
  <si>
    <t>SEA-SE-ST-UD-0287/2024</t>
  </si>
  <si>
    <t>Esta dependencia rechaza la recomendación ya que el Comité de Control Interno se ha llevado formalmente instalado y operado desde el ejercicio de 2021, atendiendo los diversos puntos centrales que implican llevar un correcto control dentro del organismo.</t>
  </si>
  <si>
    <t>Instituto de la Juventud Michoacana</t>
  </si>
  <si>
    <t>SEA-SE-ST-UD-0288/2024</t>
  </si>
  <si>
    <t>Informa las acciones emprendidas.</t>
  </si>
  <si>
    <t>Instituto de Ciencia, Tecnología e Innovación del Estado de Michoacán de Ocampo</t>
  </si>
  <si>
    <t>SEA-SE-ST-UD-0289/2024</t>
  </si>
  <si>
    <t>Acepta la recomendación y dentro del plazo establecido, procederá a ejecutar las siguientes acciones…</t>
  </si>
  <si>
    <t>Consejo Estatal para Prevenir y Eliminar la Discriminación y la Violencia</t>
  </si>
  <si>
    <t>SEA-SE-ST-UD-0290/2024</t>
  </si>
  <si>
    <t>El 19 de enero de 2022 quedó constituido el Comité de Control Interno del COEPREDV.</t>
  </si>
  <si>
    <t>Universidad Tecnológica del Oriente de Michoacán</t>
  </si>
  <si>
    <t>SEA-SE-ST-UD-0291/2024</t>
  </si>
  <si>
    <t>Secretaría Ejecutiva del Sistema Estatal Anticorrupción</t>
  </si>
  <si>
    <t>SEA-SE-ST-UD-0292/2024</t>
  </si>
  <si>
    <t xml:space="preserve">Me permito manifestar la aceptación, informando que las acciones implementadas para su atención han sido atendidas por esta Secretaría. </t>
  </si>
  <si>
    <t>Casa Estatal del Adulto Mayor</t>
  </si>
  <si>
    <t>SEA-SE-ST-UD-0293/2024</t>
  </si>
  <si>
    <t>Instituto de Educación Media Superior y Superior del Estado de Michoacán</t>
  </si>
  <si>
    <t>SEA-SE-ST-UD-0294/2024</t>
  </si>
  <si>
    <t>Se hace de su conocimiento la aceptación de implementar las acciones que se llevarán a cabo para dar cumplimiento la instrucción emitida.</t>
  </si>
  <si>
    <t>Centro de Conciliación Laboral del Estado de Michoacán de Ocampo</t>
  </si>
  <si>
    <t>SEA-SE-ST-UD-0295/2024</t>
  </si>
  <si>
    <t>Acepta la Recomendación y anexa las acciones que llevarán a cabo.</t>
  </si>
  <si>
    <t>Dirección de Pensiones Civiles del Estado</t>
  </si>
  <si>
    <t>SEA-SE-ST-UD-0296/2024</t>
  </si>
  <si>
    <t>Policia Auxiliar del Estado de Michoacán de Ocampo</t>
  </si>
  <si>
    <t>SEA-SE-ST-UD-0297/2024</t>
  </si>
  <si>
    <t>Manifiesta la acepación para implementar el Comité de Control Interno y realizar las subsecuentes acciones.</t>
  </si>
  <si>
    <t>Compañía Inmobiliaria Fomento Turístico de Michoacán, S.A. de C.V.</t>
  </si>
  <si>
    <t>SEA-SE-ST-UD-0298/2024</t>
  </si>
  <si>
    <t xml:space="preserve">Se acepta la recomendación, por lo que se estará informando de las acciones realizadas al respecto. </t>
  </si>
  <si>
    <t>Instituto Tecnológico de Estudios Superiores de Zamora</t>
  </si>
  <si>
    <t>SEA-SE-ST-UD-0299/2024</t>
  </si>
  <si>
    <t>Instituto Tecnológico Superior Purépecha</t>
  </si>
  <si>
    <t>SEA-SE-ST-UD-0300/2024</t>
  </si>
  <si>
    <t>Se acepta la recomendación, se establece el comrpomiso de que el Comité tenga entre sus funciones la prevención de irregularidades y actos de corrupción.</t>
  </si>
  <si>
    <t>Instituto Tecnológico Superior de Apatzingán</t>
  </si>
  <si>
    <t>SEA-SE-ST-UD-0301/2024</t>
  </si>
  <si>
    <t>Instituto Tecnológico Superior de Ciudad Hidalgo</t>
  </si>
  <si>
    <t>SEA-SE-ST-UD-0302/2024</t>
  </si>
  <si>
    <t>Se informa que ya se tiene instalado el Comité de Control Interno de este Instituto y señala acciones a realizar hasta el 31 de diciembre de 2024.</t>
  </si>
  <si>
    <t>Instituto Tecnológico Superior de Huetamo</t>
  </si>
  <si>
    <t>SEA-SE-ST-UD-0303/2024</t>
  </si>
  <si>
    <t>Instituto Tecnológico Superior de Los Reyes</t>
  </si>
  <si>
    <t>SEA-SE-ST-UD-0304/2024</t>
  </si>
  <si>
    <t>Instituto Tecnológico Superior de Pátzcuaro</t>
  </si>
  <si>
    <t>SEA-SE-ST-UD-0305/2024</t>
  </si>
  <si>
    <t>Da respuesta positiva y anexan la conformación del Comité.</t>
  </si>
  <si>
    <t>Instituto Tecnológico Superior de Tacámbaro</t>
  </si>
  <si>
    <t>SEA-SE-ST-UD-0306/2024</t>
  </si>
  <si>
    <t>Instituto Tecnológico Superior de Uruapan</t>
  </si>
  <si>
    <t>SEA-SE-ST-UD-0307/2024</t>
  </si>
  <si>
    <t>Instituto Tecnológico Superior de Puruándiro</t>
  </si>
  <si>
    <t>SEA-SE-ST-UD-0308/2024</t>
  </si>
  <si>
    <t>Instituto Tecnológico Superior de Coalcomán, Michoacán</t>
  </si>
  <si>
    <t>SEA-SE-ST-UD-0309/2024</t>
  </si>
  <si>
    <t>Instituto del Transporte del Estado de Michoacán</t>
  </si>
  <si>
    <t>SEA-SE-ST-UD-0310/2024</t>
  </si>
  <si>
    <t>Este Instituto ya se encuentra realizando las diligencias internas necesarias para la conformación de su Comité Interno de Control.</t>
  </si>
  <si>
    <t>Fideicomiso de Impulso y Desarrollo para el Estado de Michoacán de Ocampo</t>
  </si>
  <si>
    <t>SEA-SE-ST-UD-0311/2024</t>
  </si>
  <si>
    <t>Manifiesta la aceptación a la Recomendación no Vinculante.</t>
  </si>
  <si>
    <t>Fomento Turístico de Michoacán</t>
  </si>
  <si>
    <t>SEA-SE-ST-UD-0312/2024</t>
  </si>
  <si>
    <t xml:space="preserve">Acepto parcialmente la recomendación, toda vez que de las 5 acciones, dos sí se están realizando, la instalación del Comité de Control Interno, así como la implementación y vigilancia del sistema de control interno. </t>
  </si>
  <si>
    <t>Universidad Michoacana de San Nicolás de Hidalgo</t>
  </si>
  <si>
    <t>SEA-SE-ST-UD-0313/2024</t>
  </si>
  <si>
    <t xml:space="preserve">Nos dimos a la tarea de crear un Comité de Control Interno, Desempeño Institucional y Administración de Riesgos, se marcó copia a la Contralora de esta institución con la finalidad de que informe a esa Secretaría Ejecutiva, las acciones que realiza dicho Comité. </t>
  </si>
  <si>
    <t>Consejo Económico y Social del Estado de Michoacán</t>
  </si>
  <si>
    <t>SEA-SE-ST-UD-0314/2024</t>
  </si>
  <si>
    <t>El CESMICH se compromete a implementar las siguientes acciones dentro de la institución promoviendo la prevención de actos de corrupción.</t>
  </si>
  <si>
    <t xml:space="preserve">Servicios de Salud de Michoacán </t>
  </si>
  <si>
    <t>SEA-SE-ST-UD-0315/2024</t>
  </si>
  <si>
    <t>Unidad de Inteligencia Patrimonial y Económica del Estado de Michoacán de Ocampo</t>
  </si>
  <si>
    <t>SEA-SE-ST-UD-0316/2024</t>
  </si>
  <si>
    <t>Se adhiere a la respuesta de la Secretaría de Finanzas, toda vez que la UIPE forma parte del Comité de Control Interno de la Secretaría de Finanzas y Administración como Vocal.</t>
  </si>
  <si>
    <t>Ayuntamiento de Acuitzio</t>
  </si>
  <si>
    <t>SEA-SE-ST-UD-0317/2024</t>
  </si>
  <si>
    <t>Ayuntamiento de Aguililla</t>
  </si>
  <si>
    <t>SEA-SE-ST-UD-0318/2024</t>
  </si>
  <si>
    <t>Ayuntamiento de Álvaro Obregón</t>
  </si>
  <si>
    <t>SEA-SE-ST-UD-0319/2024</t>
  </si>
  <si>
    <t>Ayuntamiento de Angamacutiro</t>
  </si>
  <si>
    <t>SEA-SE-ST-UD-0320/2024</t>
  </si>
  <si>
    <t>Ayuntamiento de Angangueo</t>
  </si>
  <si>
    <t>SEA-SE-ST-UD-0321/2024</t>
  </si>
  <si>
    <t>Ayuntamiento de Apatzingán</t>
  </si>
  <si>
    <t>SEA-SE-ST-UD-0322/2024</t>
  </si>
  <si>
    <t>Ayuntamiento de Áporo</t>
  </si>
  <si>
    <t>SEA-SE-ST-UD-0323/2024</t>
  </si>
  <si>
    <t>Ayuntamiento de Aquila</t>
  </si>
  <si>
    <t>SEA-SE-ST-UD-0324/2024</t>
  </si>
  <si>
    <t>Ayuntamiento de Ario</t>
  </si>
  <si>
    <t>SEA-SE-ST-UD-0325/2024</t>
  </si>
  <si>
    <t>Ayuntamiento de Arteaga</t>
  </si>
  <si>
    <t>SEA-SE-ST-UD-0326/2024</t>
  </si>
  <si>
    <t>Ayuntamiento de Briseñas</t>
  </si>
  <si>
    <t>SEA-SE-ST-UD-0327/2024</t>
  </si>
  <si>
    <t>Ayuntamiento de Buenavista</t>
  </si>
  <si>
    <t>SEA-SE-ST-UD-0328/2024</t>
  </si>
  <si>
    <t>Ayuntamiento de Carácuaro</t>
  </si>
  <si>
    <t>SEA-SE-ST-UD-0329/2024</t>
  </si>
  <si>
    <t>Ayuntamiento de Charapan</t>
  </si>
  <si>
    <t>SEA-SE-ST-UD-0330/2024</t>
  </si>
  <si>
    <t>Ayuntamiento de Charo</t>
  </si>
  <si>
    <t>SEA-SE-ST-UD-0331/2024</t>
  </si>
  <si>
    <t xml:space="preserve">Manifiesta la aceptación y señala las acciones concretas que se llevarán a cabo para dar cumplimiento. </t>
  </si>
  <si>
    <t>Ayuntamiento de Chavinda</t>
  </si>
  <si>
    <t>SEA-SE-ST-UD-0332/2024</t>
  </si>
  <si>
    <t>Ayuntamiento de Cherán</t>
  </si>
  <si>
    <t>SEA-SE-ST-UD-0333/2024</t>
  </si>
  <si>
    <t>Ayuntamiento de Chilchota</t>
  </si>
  <si>
    <t>SEA-SE-ST-UD-0334/2024</t>
  </si>
  <si>
    <t>Ayuntamiento de Chinicuila</t>
  </si>
  <si>
    <t>SEA-SE-ST-UD-0335/2024</t>
  </si>
  <si>
    <t>Ayuntamiento de Chucándiro</t>
  </si>
  <si>
    <t>SEA-SE-ST-UD-0336/2024</t>
  </si>
  <si>
    <t>Ayuntamiento de Churintzio</t>
  </si>
  <si>
    <t>SEA-SE-ST-UD-0337/2024</t>
  </si>
  <si>
    <t>Ayuntamiento de Churumuco</t>
  </si>
  <si>
    <t>SEA-SE-ST-UD-0338/2024</t>
  </si>
  <si>
    <t>Ayuntamiento de Coahuayana</t>
  </si>
  <si>
    <t>SEA-SE-ST-UD-0339/2024</t>
  </si>
  <si>
    <t>Ayuntamiento de Coalcomán</t>
  </si>
  <si>
    <t>SEA-SE-ST-UD-0340/2024</t>
  </si>
  <si>
    <t>Ayuntamiento de Coeneo</t>
  </si>
  <si>
    <t>SEA-SE-ST-UD-0341/2024</t>
  </si>
  <si>
    <t>Ayuntamiento de Cojumatlán</t>
  </si>
  <si>
    <t>SEA-SE-ST-UD-0342/2024</t>
  </si>
  <si>
    <t>Ayuntamiento de Contepec</t>
  </si>
  <si>
    <t>SEA-SE-ST-UD-0343/2024</t>
  </si>
  <si>
    <t>Ayuntamiento de Copándaro</t>
  </si>
  <si>
    <t>SEA-SE-ST-UD-0344/2024</t>
  </si>
  <si>
    <t>Ayuntamiento de Cotija</t>
  </si>
  <si>
    <t>SEA-SE-ST-UD-0345/2024</t>
  </si>
  <si>
    <t>Ayuntamiento de Cuitzeo</t>
  </si>
  <si>
    <t>SEA-SE-ST-UD-0346/2024</t>
  </si>
  <si>
    <t>Ayuntamiento de Ecuandureo</t>
  </si>
  <si>
    <t>SEA-SE-ST-UD-0347/2024</t>
  </si>
  <si>
    <t>Ayuntamiento de Epitacio Huerta</t>
  </si>
  <si>
    <t>SEA-SE-ST-UD-0348/2024</t>
  </si>
  <si>
    <t>Se acepta, por lo que en la primera sesión ordinaria del H. Ayuntamiento se instalará el Comité de Control Interno.</t>
  </si>
  <si>
    <t>Ayuntamiento de Erongarícuaro</t>
  </si>
  <si>
    <t>SEA-SE-ST-UD-0349/2024</t>
  </si>
  <si>
    <t>Ayuntamiento de Gabriel Zamora</t>
  </si>
  <si>
    <t>SEA-SE-ST-UD-0350/2024</t>
  </si>
  <si>
    <t>Ayuntamiento de Hidalgo</t>
  </si>
  <si>
    <t>SEA-SE-ST-UD-0351/2024</t>
  </si>
  <si>
    <t>Ayuntamiento de Huandacareo</t>
  </si>
  <si>
    <t>SEA-SE-ST-UD-0352/2024</t>
  </si>
  <si>
    <t>Ayuntamiento de Huaniqueo</t>
  </si>
  <si>
    <t>SEA-SE-ST-UD-0353/2024</t>
  </si>
  <si>
    <t>Ayuntamiento de Huetamo</t>
  </si>
  <si>
    <t>SEA-SE-ST-UD-0354/2024</t>
  </si>
  <si>
    <t>Ayuntamiento de Huiramba</t>
  </si>
  <si>
    <t>SEA-SE-ST-UD-0355/2024</t>
  </si>
  <si>
    <t>Ayuntamiento de Indaparapeo</t>
  </si>
  <si>
    <t>SEA-SE-ST-UD-0356/2024</t>
  </si>
  <si>
    <t>Ayuntamiento de Irimbo</t>
  </si>
  <si>
    <t>SEA-SE-ST-UD-0357/2024</t>
  </si>
  <si>
    <t>Ayuntamiento de Ixtlán</t>
  </si>
  <si>
    <t>SEA-SE-ST-UD-0358/2024</t>
  </si>
  <si>
    <t>Ayuntamiento de Jacona</t>
  </si>
  <si>
    <t>SEA-SE-ST-UD-0359/2024</t>
  </si>
  <si>
    <t xml:space="preserve">Me permito manifestar la aceptación de la recomendación, señalando las acciones concretas que se llevarán a cabo. </t>
  </si>
  <si>
    <t>Ayuntamiento de Jiménez</t>
  </si>
  <si>
    <t>SEA-SE-ST-UD-0360/2024</t>
  </si>
  <si>
    <t>Ayuntamiento de Jiquilpan</t>
  </si>
  <si>
    <t>SEA-SE-ST-UD-0361/2024</t>
  </si>
  <si>
    <t>Ayuntamiento de José Sixto Verduzco</t>
  </si>
  <si>
    <t>SEA-SE-ST-UD-0362/2024</t>
  </si>
  <si>
    <t>Ayuntamiento de Juárez</t>
  </si>
  <si>
    <t>SEA-SE-ST-UD-0363/2024</t>
  </si>
  <si>
    <t>Ayuntamiento de Jungapeo</t>
  </si>
  <si>
    <t>SEA-SE-ST-UD-0364/2024</t>
  </si>
  <si>
    <t>Ayuntamiento de La Huacana</t>
  </si>
  <si>
    <t>SEA-SE-ST-UD-0365/2024</t>
  </si>
  <si>
    <t>Ayuntamiento de La Piedad</t>
  </si>
  <si>
    <t>SEA-SE-ST-UD-0366/2024</t>
  </si>
  <si>
    <t>Ayuntamiento de Lagunillas</t>
  </si>
  <si>
    <t>SEA-SE-ST-UD-0367/2024</t>
  </si>
  <si>
    <t>Ayuntamiento de Lázaro Cárdenas</t>
  </si>
  <si>
    <t>SEA-SE-ST-UD-0368/2024</t>
  </si>
  <si>
    <t>Ayuntamiento de Los Reyes</t>
  </si>
  <si>
    <t>SEA-SE-ST-UD-0369/2024</t>
  </si>
  <si>
    <t>Ayuntamiento de Madero</t>
  </si>
  <si>
    <t>SEA-SE-ST-UD-0370/2024</t>
  </si>
  <si>
    <t>Ayuntamiento de Maravatío</t>
  </si>
  <si>
    <t>SEA-SE-ST-UD-0371/2024</t>
  </si>
  <si>
    <t>Ayuntamiento de Marcos Castellanos</t>
  </si>
  <si>
    <t>SEA-SE-ST-UD-0372/2024</t>
  </si>
  <si>
    <t>Ayuntamiento de Morelia</t>
  </si>
  <si>
    <t>SEA-SE-ST-UD-0373/2024</t>
  </si>
  <si>
    <t xml:space="preserve">A este Ayuntamiento de Morelia no le aplica la recomendación de referencia por haber realizado los trabajos inherentes a la materia previamente. </t>
  </si>
  <si>
    <t>Ayuntamiento de Morelos</t>
  </si>
  <si>
    <t>SEA-SE-ST-UD-0374/2024</t>
  </si>
  <si>
    <t>Ayuntamiento de Múgica</t>
  </si>
  <si>
    <t>SEA-SE-ST-UD-0375/2024</t>
  </si>
  <si>
    <t>Ayuntamiento de Nahuatzen</t>
  </si>
  <si>
    <t>SEA-SE-ST-UD-0376/2024</t>
  </si>
  <si>
    <t>Ayuntamiento de Nocupétaro</t>
  </si>
  <si>
    <t>SEA-SE-ST-UD-0377/2024</t>
  </si>
  <si>
    <t>Ayuntamiento de Nuevo. Parangaricutiro</t>
  </si>
  <si>
    <t>SEA-SE-ST-UD-0378/2024</t>
  </si>
  <si>
    <t>Ayuntamiento de Nuevo Urecho</t>
  </si>
  <si>
    <t>SEA-SE-ST-UD-0379/2024</t>
  </si>
  <si>
    <t>Ayuntamiento de Numarán</t>
  </si>
  <si>
    <t>SEA-SE-ST-UD-0380/2024</t>
  </si>
  <si>
    <t>Ayuntamiento de Ocampo</t>
  </si>
  <si>
    <t>SEA-SE-ST-UD-0381/2024</t>
  </si>
  <si>
    <t>Ayuntamiento de Pajacuarán</t>
  </si>
  <si>
    <t>SEA-SE-ST-UD-0382/2024</t>
  </si>
  <si>
    <t>Ayuntamiento de Panindícuaro</t>
  </si>
  <si>
    <t>SEA-SE-ST-UD-0383/2024</t>
  </si>
  <si>
    <t>Ayuntamiento de Paracho</t>
  </si>
  <si>
    <t>SEA-SE-ST-UD-0384/2024</t>
  </si>
  <si>
    <t>Ayuntamiento de Parácuaro</t>
  </si>
  <si>
    <t>SEA-SE-ST-UD-0385/2024</t>
  </si>
  <si>
    <t>Ayuntamiento de Pátzcuaro</t>
  </si>
  <si>
    <t>SEA-SE-ST-UD-0386/2024</t>
  </si>
  <si>
    <t>Ayuntamiento de Penjamillo</t>
  </si>
  <si>
    <t>SEA-SE-ST-UD-0387/2024</t>
  </si>
  <si>
    <t>Ayuntamiento de Peribán</t>
  </si>
  <si>
    <t>SEA-SE-ST-UD-0388/2024</t>
  </si>
  <si>
    <t>Ayuntamiento de Purépero</t>
  </si>
  <si>
    <t>SEA-SE-ST-UD-0389/2024</t>
  </si>
  <si>
    <t>Ayuntamiento de Puruándiro</t>
  </si>
  <si>
    <t>SEA-SE-ST-UD-0390/2024</t>
  </si>
  <si>
    <t>Ayuntamiento de Queréndaro</t>
  </si>
  <si>
    <t>SEA-SE-ST-UD-0391/2024</t>
  </si>
  <si>
    <t>Ayuntamiento de Quiroga</t>
  </si>
  <si>
    <t>SEA-SE-ST-UD-0392/2024</t>
  </si>
  <si>
    <t>Ayuntamiento de Sahuayo</t>
  </si>
  <si>
    <t>SEA-SE-ST-UD-0393/2024</t>
  </si>
  <si>
    <t>Acepta la recomendación implementando las acciones que se señalan.</t>
  </si>
  <si>
    <t>Ayuntamiento de Salvador Escalante</t>
  </si>
  <si>
    <t>SEA-SE-ST-UD-0394/2024</t>
  </si>
  <si>
    <t>Ayuntamiento de San Lucas</t>
  </si>
  <si>
    <t>SEA-SE-ST-UD-0395/2024</t>
  </si>
  <si>
    <t>Ayuntamiento de Santa Ana Maya</t>
  </si>
  <si>
    <t>SEA-SE-ST-UD-0396/2024</t>
  </si>
  <si>
    <t>Ayuntamiento de Senguio</t>
  </si>
  <si>
    <t>SEA-SE-ST-UD-0397/2024</t>
  </si>
  <si>
    <t>Ayuntamiento de Susupuato</t>
  </si>
  <si>
    <t>SEA-SE-ST-UD-0398/2024</t>
  </si>
  <si>
    <t>Ayuntamiento de Tacámbaro</t>
  </si>
  <si>
    <t>SEA-SE-ST-UD-0399/2024</t>
  </si>
  <si>
    <t>Ayuntamiento de Tancítaro</t>
  </si>
  <si>
    <t>SEA-SE-ST-UD-0400/2024</t>
  </si>
  <si>
    <t>Ayuntamiento de Tangamandapio</t>
  </si>
  <si>
    <t>SEA-SE-ST-UD-0401/2024</t>
  </si>
  <si>
    <t>Actualmente no contamos con el personal y el recurso para instalar y operar un Comité de Control Interno como órgano colegiado. Cabe mencionar que nuestro municipio cuenta con 2 comunidades indígenas las cuales reciben presupuesto directo, dejando solo el 54% del presupuesto para operar en la cabecera y 13 comunidades más pertenecientes a este Municipio, lo que nos limita a implementar varias acciones.</t>
  </si>
  <si>
    <t>Ayuntamiento de Tangancícuaro</t>
  </si>
  <si>
    <t>SEA-SE-ST-UD-0402/2024</t>
  </si>
  <si>
    <t>Ayuntamiento de Tanhuato</t>
  </si>
  <si>
    <t>SEA-SE-ST-UD-0403/2024</t>
  </si>
  <si>
    <t>Ayuntamiento de Taretan</t>
  </si>
  <si>
    <t>SEA-SE-ST-UD-0404/2024</t>
  </si>
  <si>
    <t>Ayuntamiento de Tarímbaro</t>
  </si>
  <si>
    <t>SEA-SE-ST-UD-0405/2024</t>
  </si>
  <si>
    <t>Ayuntamiento de Tepalcatepec</t>
  </si>
  <si>
    <t>SEA-SE-ST-UD-0406/2024</t>
  </si>
  <si>
    <t>Ayuntamiento de Tingambato</t>
  </si>
  <si>
    <t>SEA-SE-ST-UD-0407/2024</t>
  </si>
  <si>
    <t>Ayuntamiento de Tingüindín</t>
  </si>
  <si>
    <t>SEA-SE-ST-UD-0408/2024</t>
  </si>
  <si>
    <t>Anexa acta de Cabildo en el que se crea el Sistema Integral de Control Interno Municipal y su Comité</t>
  </si>
  <si>
    <t>Ayuntamiento de Tiquicheo</t>
  </si>
  <si>
    <t>SEA-SE-ST-UD-0409/2024</t>
  </si>
  <si>
    <t>Ayuntamiento de Tlalpujahua</t>
  </si>
  <si>
    <t>SEA-SE-ST-UD-0410/2024</t>
  </si>
  <si>
    <t>Ayuntamiento de Tlazazalca</t>
  </si>
  <si>
    <t>SEA-SE-ST-UD-0411/2024</t>
  </si>
  <si>
    <t>Ayuntamiento de Tocumbo</t>
  </si>
  <si>
    <t>SEA-SE-ST-UD-0412/2024</t>
  </si>
  <si>
    <t>Ayuntamiento de Tumbiscatío</t>
  </si>
  <si>
    <t>SEA-SE-ST-UD-0413/2024</t>
  </si>
  <si>
    <t>Ayuntamiento de Turicato</t>
  </si>
  <si>
    <t>SEA-SE-ST-UD-0414/2024</t>
  </si>
  <si>
    <t>Ayuntamiento de Tuxpan</t>
  </si>
  <si>
    <t>SEA-SE-ST-UD-0415/2024</t>
  </si>
  <si>
    <t>Ayuntamiento de Tuzantla</t>
  </si>
  <si>
    <t>SEA-SE-ST-UD-0416/2024</t>
  </si>
  <si>
    <t>Ayuntamiento de Tzintzuntzan</t>
  </si>
  <si>
    <t>SEA-SE-ST-UD-0417/2024</t>
  </si>
  <si>
    <t>Ayuntamiento de Tzitzio</t>
  </si>
  <si>
    <t>SEA-SE-ST-UD-0418/2024</t>
  </si>
  <si>
    <t>Ayuntamiento de Uruapan</t>
  </si>
  <si>
    <t>SEA-SE-ST-UD-0419/2024</t>
  </si>
  <si>
    <t>Ayuntamiento de Venustiano Carranza</t>
  </si>
  <si>
    <t>SEA-SE-ST-UD-0420/2024</t>
  </si>
  <si>
    <t>Ayuntamiento de Villamar</t>
  </si>
  <si>
    <t>SEA-SE-ST-UD-0421/2024</t>
  </si>
  <si>
    <t>Ayuntamiento de Vista Hermosa</t>
  </si>
  <si>
    <t>SEA-SE-ST-UD-0422/2024</t>
  </si>
  <si>
    <t>Ayuntamiento de Yurécuaro</t>
  </si>
  <si>
    <t>SEA-SE-ST-UD-0423/2024</t>
  </si>
  <si>
    <t>Ayuntamiento de Zacapu</t>
  </si>
  <si>
    <t>SEA-SE-ST-UD-0424/2024</t>
  </si>
  <si>
    <t>Ayuntamiento de Zamora</t>
  </si>
  <si>
    <t>SEA-SE-ST-UD-0425/2024</t>
  </si>
  <si>
    <t>Ayuntamiento de Zináparo</t>
  </si>
  <si>
    <t>SEA-SE-ST-UD-0426/2024</t>
  </si>
  <si>
    <t>Ayuntamiento de Zinapécuaro</t>
  </si>
  <si>
    <t>SEA-SE-ST-UD-0427/2024</t>
  </si>
  <si>
    <t>Ayuntamiento de Ziracuaretiro</t>
  </si>
  <si>
    <t>SEA-SE-ST-UD-0428/2024</t>
  </si>
  <si>
    <t>Ayuntamiento de Zitácuaro</t>
  </si>
  <si>
    <t>SEA-SE-ST-UD-0429/2024</t>
  </si>
  <si>
    <t>Parcialmente</t>
  </si>
  <si>
    <t>Existe respuesta</t>
  </si>
  <si>
    <t>Respuesta</t>
  </si>
  <si>
    <t>Aceptación de la recomendación</t>
  </si>
  <si>
    <t>EX</t>
  </si>
  <si>
    <t>Explicación fundada y motivada</t>
  </si>
  <si>
    <t>Implementación de Recomendación No Vinculante</t>
  </si>
  <si>
    <t>RNV 02/2024</t>
  </si>
  <si>
    <t>Mensajería</t>
  </si>
  <si>
    <t>SEA-SE-ST-UD-0814/2024</t>
  </si>
  <si>
    <t>SEA-SE-ST-UD-0815/2024</t>
  </si>
  <si>
    <t>SEA-SE-ST-UD-0816/2024</t>
  </si>
  <si>
    <t>SEA-SE-ST-UD-0817/2024</t>
  </si>
  <si>
    <t>SEA-SE-ST-UD-0818/2024</t>
  </si>
  <si>
    <t>SEA-SE-ST-UD-0819/2024</t>
  </si>
  <si>
    <t>SEA-SE-ST-UD-0820/2024</t>
  </si>
  <si>
    <t>SEA-SE-ST-UD-0821/2024</t>
  </si>
  <si>
    <t>SEA-SE-ST-UD-0822/2024</t>
  </si>
  <si>
    <t>SEA-SE-ST-UD-0823/2024</t>
  </si>
  <si>
    <t>SEA-SE-ST-UD-0824/2024</t>
  </si>
  <si>
    <t>SEA-SE-ST-UD-0825/2024</t>
  </si>
  <si>
    <t>SEA-SE-ST-UD-0826/2024</t>
  </si>
  <si>
    <t>SEA-SE-ST-UD-0827/2024</t>
  </si>
  <si>
    <t>SEA-SE-ST-UD-0828/2024</t>
  </si>
  <si>
    <t>SEA-SE-ST-UD-0829/2024</t>
  </si>
  <si>
    <t>SEA-SE-ST-UD-0830/2024</t>
  </si>
  <si>
    <t>SEA-SE-ST-UD-0831/2024</t>
  </si>
  <si>
    <t>SEA-SE-ST-UD-0832/2024</t>
  </si>
  <si>
    <t>SEA-SE-ST-UD-0833/2024</t>
  </si>
  <si>
    <t>SEA-SE-ST-UD-0834/2024</t>
  </si>
  <si>
    <t>SEA-SE-ST-UD-0835/2024</t>
  </si>
  <si>
    <t>SEA-SE-ST-UD-0836/2024</t>
  </si>
  <si>
    <t>SEA-SE-ST-UD-0837/2024</t>
  </si>
  <si>
    <t>SEA-SE-ST-UD-0838/2024</t>
  </si>
  <si>
    <t>Personal</t>
  </si>
  <si>
    <t>SEA-SE-ST-UD-0839/2024</t>
  </si>
  <si>
    <t>SEA-SE-ST-UD-0840/2024</t>
  </si>
  <si>
    <t>SEA-SE-ST-UD-0841/2024</t>
  </si>
  <si>
    <t>SEA-SE-ST-UD-0842/2024</t>
  </si>
  <si>
    <t>SEA-SE-ST-UD-0843/2024</t>
  </si>
  <si>
    <t>SEA-SE-ST-UD-0844/2024</t>
  </si>
  <si>
    <t>SEA-SE-ST-UD-0845/2024</t>
  </si>
  <si>
    <t>SEA-SE-ST-UD-0846/2024</t>
  </si>
  <si>
    <t>SEA-SE-ST-UD-0847/2024</t>
  </si>
  <si>
    <t>SEA-SE-ST-UD-0848/2024</t>
  </si>
  <si>
    <t>SEA-SE-ST-UD-0849/2024</t>
  </si>
  <si>
    <t>SEA-SE-ST-UD-0850/2024</t>
  </si>
  <si>
    <t>SEA-SE-ST-UD-0851/2024</t>
  </si>
  <si>
    <t>SEA-SE-ST-UD-0852/2024</t>
  </si>
  <si>
    <t>SEA-SE-ST-UD-0853/2024</t>
  </si>
  <si>
    <t>SEA-SE-ST-UD-0854/2024</t>
  </si>
  <si>
    <t>SEA-SE-ST-UD-0855/2024</t>
  </si>
  <si>
    <t>SEA-SE-ST-UD-0856/2024</t>
  </si>
  <si>
    <t>SEA-SE-ST-UD-0857/2024</t>
  </si>
  <si>
    <t>SEA-SE-ST-UD-0858/2024</t>
  </si>
  <si>
    <t>SEA-SE-ST-UD-0859/2024</t>
  </si>
  <si>
    <t>SEA-SE-ST-UD-0860/2024</t>
  </si>
  <si>
    <t>SEA-SE-ST-UD-0861/2024</t>
  </si>
  <si>
    <t>SEA-SE-ST-UD-0862/2024</t>
  </si>
  <si>
    <t>SEA-SE-ST-UD-0863/2024</t>
  </si>
  <si>
    <t>SEA-SE-ST-UD-0864/2024</t>
  </si>
  <si>
    <t>SEA-SE-ST-UD-0865/2024</t>
  </si>
  <si>
    <t>SEA-SE-ST-UD-0866/2024</t>
  </si>
  <si>
    <t>SEA-SE-ST-UD-0867/2024</t>
  </si>
  <si>
    <t>SEA-SE-ST-UD-0868/2024</t>
  </si>
  <si>
    <t>SEA-SE-ST-UD-0869/2024</t>
  </si>
  <si>
    <t>SEA-SE-ST-UD-0870/2024</t>
  </si>
  <si>
    <t>SEA-SE-ST-UD-0871/2024</t>
  </si>
  <si>
    <t>SEA-SE-ST-UD-0872/2024</t>
  </si>
  <si>
    <t>SEA-SE-ST-UD-0873/2024</t>
  </si>
  <si>
    <t>SEA-SE-ST-UD-0874/2024</t>
  </si>
  <si>
    <t>SEA-SE-ST-UD-0875/2024</t>
  </si>
  <si>
    <t>SEA-SE-ST-UD-0876/2024</t>
  </si>
  <si>
    <t>SEA-SE-ST-UD-0877/2024</t>
  </si>
  <si>
    <t>SEA-SE-ST-UD-0878/2024</t>
  </si>
  <si>
    <t>SEA-SE-ST-UD-0879/2024</t>
  </si>
  <si>
    <t>SEA-SE-ST-UD-0880/2024</t>
  </si>
  <si>
    <t>SEA-SE-ST-UD-0881/2024</t>
  </si>
  <si>
    <t>SEA-SE-ST-UD-0882/2024</t>
  </si>
  <si>
    <t>SEA-SE-ST-UD-0883/2024</t>
  </si>
  <si>
    <t>SEA-SE-ST-UD-0884/2024</t>
  </si>
  <si>
    <t>SEA-SE-ST-UD-0885/2024</t>
  </si>
  <si>
    <t>SEA-SE-ST-UD-0886/2024</t>
  </si>
  <si>
    <t>SEA-SE-ST-UD-0887/2024</t>
  </si>
  <si>
    <t>SEA-SE-ST-UD-0888/2024</t>
  </si>
  <si>
    <t>SEA-SE-ST-UD-0889/2024</t>
  </si>
  <si>
    <t>SEA-SE-ST-UD-0890/2024</t>
  </si>
  <si>
    <t>SEA-SE-ST-UD-0891/2024</t>
  </si>
  <si>
    <t>SEA-SE-ST-UD-0892/2024</t>
  </si>
  <si>
    <t>SEA-SE-ST-UD-0893/2024</t>
  </si>
  <si>
    <t>SEA-SE-ST-UD-0894/2024</t>
  </si>
  <si>
    <t>SEA-SE-ST-UD-0895/2024</t>
  </si>
  <si>
    <t>SEA-SE-ST-UD-0896/2024</t>
  </si>
  <si>
    <t>SEA-SE-ST-UD-0897/2024</t>
  </si>
  <si>
    <t>SEA-SE-ST-UD-0898/2024</t>
  </si>
  <si>
    <t>SEA-SE-ST-UD-0899/2024</t>
  </si>
  <si>
    <t>SEA-SE-ST-UD-0900/2024</t>
  </si>
  <si>
    <t>SEA-SE-ST-UD-0901/2024</t>
  </si>
  <si>
    <t>SEA-SE-ST-UD-0902/2024</t>
  </si>
  <si>
    <t>SEA-SE-ST-UD-0903/2024</t>
  </si>
  <si>
    <t>SEA-SE-ST-UD-0904/2024</t>
  </si>
  <si>
    <t>SEA-SE-ST-UD-0905/2024</t>
  </si>
  <si>
    <t>SEA-SE-ST-UD-0906/2024</t>
  </si>
  <si>
    <t>SEA-SE-ST-UD-0907/2024</t>
  </si>
  <si>
    <t>SEA-SE-ST-UD-0908/2024</t>
  </si>
  <si>
    <t>SEA-SE-ST-UD-0909/2024</t>
  </si>
  <si>
    <t>SEA-SE-ST-UD-0910/2024</t>
  </si>
  <si>
    <t>SEA-SE-ST-UD-0911/2024</t>
  </si>
  <si>
    <t>SEA-SE-ST-UD-0912/2024</t>
  </si>
  <si>
    <t>SEA-SE-ST-UD-0913/2024</t>
  </si>
  <si>
    <t>SEA-SE-ST-UD-0914/2024</t>
  </si>
  <si>
    <t>SEA-SE-ST-UD-0915/2024</t>
  </si>
  <si>
    <t>SEA-SE-ST-UD-0916/2024</t>
  </si>
  <si>
    <t>SEA-SE-ST-UD-0917/2024</t>
  </si>
  <si>
    <t>SEA-SE-ST-UD-0918/2024</t>
  </si>
  <si>
    <t>SEA-SE-ST-UD-0919/2024</t>
  </si>
  <si>
    <t>SEA-SE-ST-UD-0920/2024</t>
  </si>
  <si>
    <t>SEA-SE-ST-UD-0921/2024</t>
  </si>
  <si>
    <t>SEA-SE-ST-UD-0922/2024</t>
  </si>
  <si>
    <t>SEA-SE-ST-UD-0923/2024</t>
  </si>
  <si>
    <t>SEA-SE-ST-UD-0924/2024</t>
  </si>
  <si>
    <t>SEA-SE-ST-UD-0925/2024</t>
  </si>
  <si>
    <t>SEA-SE-ST-UD-0926/2024</t>
  </si>
  <si>
    <t>Acepta</t>
  </si>
  <si>
    <t>Se acepta la recomendación emitida y se solicita remitir los formatos que hagan falta</t>
  </si>
  <si>
    <t>Parcialmente implementadas</t>
  </si>
  <si>
    <t>08/04/2024 y 30/08/2024</t>
  </si>
  <si>
    <t xml:space="preserve">Ya se cuenta con un Comité de Control Interno y con un Código de Conducta. En el segundo oficio remiten el acta de instalación del Comité de Control Interno, el Cuestionario de Evaluación General del Control Interno, Cuestionario para Diagnóstico Anticorrupción, Cuestionario de Evlauación de Riesgos de Corrupción y Análisis FODA, Matriz y Mapa de Riesgos, Plan de Administración de Riesgos y Resumen Ejecutivo. </t>
  </si>
  <si>
    <t>Se está llevando a cabo la evaluación, decisión y necesidad del Municipio con la finalidad de dar seguimiento a la misma.</t>
  </si>
  <si>
    <t>Manifiesta la aceptación de la Recomendación, señalando las acciones concretas que llevará a cabo.</t>
  </si>
  <si>
    <t xml:space="preserve">Se rechaza tal recomendación ya que no fue localizado el Marco Integrado de Control Interno, ni el Manual para la Evaluación de Control Interno de la Administración Pública Municipal en los medios oficiales de difusión. </t>
  </si>
  <si>
    <t xml:space="preserve">Manifiesto la aceptación de la recomendación para presupuestar y generar reglamentación para integrar el Comité de Control Interno de los Reyes. </t>
  </si>
  <si>
    <t>Rechaza la Recomendación no Vinculante</t>
  </si>
  <si>
    <t>Se acepta dicha recomendación y se presentó la iniciativa para la implementación del Comité de Control Interno.</t>
  </si>
  <si>
    <t xml:space="preserve">Se manifiesta su aceptación informando de las acciones que se llevarán a cabo. </t>
  </si>
  <si>
    <t>Estamos tomando nota para proponer la integración del comité en mención al interior del Ayuntamiento.</t>
  </si>
  <si>
    <t>Se desiste a adoptar dicha Recomendación no Vinculante por cuestiones de la celebración de la última sesión ordinaria anual y por cuestiones de la terminación del mandato presidencial.</t>
  </si>
  <si>
    <t>Con fundamento en los artículos 79, fracción I, y 80 de la Ley Orgánica Municipal del Estado de Michoacánd de Ocampo, los artículos 3, 6, 14, 16 y 19 de la Ley de Disciplina Financiera de las Entidades Federativas y los Municipios y por instrucciones del presidente municipal, se manifiesta y fundamenta el rechazo a la Recomendación y se motiva debido a que la suficiencia presupuestaria no existe en el presente ejercicio debido a que el capítulo 1000 de servicios personales no puede incrementarse más, por lo cual no existe la posibilidad de dar suficiencia presupuestal para la creación de los espacios a los integrantes del Comité de Control Interno.</t>
  </si>
  <si>
    <t>Manifiesto mi aceptación y se darán indicaciones al área correspondiente a fin de que comiencen a realizarse las acciones tendientes al cumplimiento.</t>
  </si>
  <si>
    <t>Se rechaza tal recomendación ya que nosotros como ayuntamiento municipal, hacemos del conocimiento que ya contamos con un comité de control interno u homologado.</t>
  </si>
  <si>
    <t>Se acepta y se hace propia la recomendación no vinculante.</t>
  </si>
  <si>
    <t xml:space="preserve">Manifiesta la aceptación de la recomendación. </t>
  </si>
  <si>
    <t>Se rechaza ya que no fue localizado el Marco Integrado de Control Interno, ni el Manual para la Evaluación de Control Interno de la Administración Pública Municipal en los medios oficiales de difusión.</t>
  </si>
  <si>
    <t>Se acepta la recomendación, llevando a cabo las acciones señaladas.</t>
  </si>
  <si>
    <t>Se manifiesta la aceptación y ya se han realizado acciones para mejorar el Sistema de Control Interno.</t>
  </si>
  <si>
    <t>Se acepta y se tiene por enterado el plazo para informar las acciones concretas.</t>
  </si>
  <si>
    <t>Manifiesta acpetación, señalando las acciones que se llevarán a cabo.</t>
  </si>
  <si>
    <t>Manifiesta la aceptación y señala las acciones concretas que se llevarán a cabo.</t>
  </si>
  <si>
    <t>Será sometida a punto de acuerdo en la sesión de cabildo del 17 de julio de 2024.</t>
  </si>
  <si>
    <t>Se rechaza, ya que de hacerlo me estaría obligando a la creación de una nueva dirección dependiente del ayuntamiento, lo cual, me imposibilita presupuestalmente a ello.</t>
  </si>
  <si>
    <t>Aceptamos la recomendación y que en medida de los recursos materiales, económicos y humanos, se buscarán realizar las acciones encamindadas a la instauración de la Unidad de Mejora Regulatoria Municipal.</t>
  </si>
  <si>
    <t>Manifiesta aceptación, señalando las acciones concretas a realizar</t>
  </si>
  <si>
    <t>Se acepta tal recomendación, haciendo especial énfasis que la misma a la presente data se encuentra cumplida a plenitud.</t>
  </si>
  <si>
    <t>Manifiesto la aceptación de la recomendación.</t>
  </si>
  <si>
    <t>Se rechaza la recomendación no vinculante.</t>
  </si>
  <si>
    <t>Se acepta dicha Recomendación.</t>
  </si>
  <si>
    <t>Se manifiesta su aceptación informando las acciones que se llevarán a cabo.</t>
  </si>
  <si>
    <t>Se acepta la recomendación que será turnada a la próxima administración municipal como asunto urgente de atender.</t>
  </si>
  <si>
    <t xml:space="preserve">Adoptamos la recomendación emitida por este órgano e informan acciones realizadas por ese Ayuntamiento. </t>
  </si>
  <si>
    <t xml:space="preserve">on fundamento en los artículos 79, fracción I, y 80 de la Ley Orgánica Municipal del Estado de Michoacánd de Ocampo, los artículos 3, 6, 14, 16 y 19 de la Ley de Disciplina Financiera de las Entidades Federativas y los Municipios y por instrucciones del presidente municipal, se manifiesta y fundamenta el rechazo a la Recomendación y se motiva debido a recomendación antes señalada, esto derivado de la suficiencia presupuestal, toda vez que en el presente ejercicio no se encuentra contemplada una acción como la que se señala en dicha recomendación. </t>
  </si>
  <si>
    <t xml:space="preserve">Manifiesto mi aceptación y se darán indicaciones al área correspondiente para iniciar acciones para su cumplimiento. </t>
  </si>
  <si>
    <t>Se acepta tal recomendación.</t>
  </si>
  <si>
    <t>Dado que en este momento nos encontramos en los trabajos de preparación para una correcta transición entre la administración entrante y la administración saliente. Una vez entrando la administración se retoma el seguimiento para su aceptación.</t>
  </si>
  <si>
    <t xml:space="preserve">No se acepta por la capacidad del municipio, restricción de presupuesto, inicio de nueva administración provocaría un descontrol para cubrir el nuevo puesto. </t>
  </si>
  <si>
    <t>Acepta a cabalidad la Recomendación, así como realizar las acciones contempladas en la misma.</t>
  </si>
  <si>
    <t>En fecha 29 de julio de 2024, tuvo a bien instalar el Comité de Control Interno.</t>
  </si>
  <si>
    <t>Se aceptó la Recomendación y se envían los anexos entregados en ASM que contien instalación de COCOI y Matriz de Riesgos.</t>
  </si>
  <si>
    <t>Se manifiesta la aceptación a la Recomendación.</t>
  </si>
  <si>
    <t xml:space="preserve">Se acepta la recomendación propuesta, no obstante, la Secretaría de Turismo mediante sus Comités de Control Interno y de Ética, llevan a cabo actividades en materia de prevención de actos de corrupción. </t>
  </si>
  <si>
    <t xml:space="preserve">Se atenderá la Recomendación en la atención en realizar el Comité que menciona, con el mismo propóstio para reforzar los actos de corrupción del municipio. </t>
  </si>
  <si>
    <t>Infroman la aceptación a la Recomendación no Vinculante.</t>
  </si>
  <si>
    <t>Se informa que se estarán iniciando las gestiones necesarias para la integración del Comité de Control Interno para el mes de febrero de 2025.</t>
  </si>
  <si>
    <t xml:space="preserve">Consideramos que las disposiciones incluidas en dicho instrumento no son necesarias para nuestra administración, ya que contamos con mecanismos internos robustos que garantizan el cumplimiento de los principios de transparencia, rendición de cuentas y prevención de actos de corrupción como Órgano Interno de Control, Capacitación de la titular de Transparencia, Comité de Transparencia, Código de Ética y Conducta, Material de Sensibilización y Prevención. </t>
  </si>
  <si>
    <t xml:space="preserve">Se acepta la Recomendación No Vinculante. </t>
  </si>
  <si>
    <t>En relación con el tema de Mejora Regulatoria Municipal, hago de su conocimiento que, desde el año 2023, se ha revisado y actualizado la reglamentación del Ayuntamiento.</t>
  </si>
  <si>
    <t>Se ha tomado la decisión de iniciar la formalización e integración de la Unidad de Mejora Regulatoria, en forma paulatina.</t>
  </si>
  <si>
    <t>Hacen del conocimineto la integración de la Unidad de Mejora Regultaroia, así como la aprobación del Reglamento Municipal de Mejora Regulatoria por parte del Consejo Municipal, pendiente de turnarse a Cabildo para aprobación y publicación.</t>
  </si>
  <si>
    <t xml:space="preserve">Informa sobre las acciones implementadas establecidas en la recomendación. </t>
  </si>
  <si>
    <t xml:space="preserve">Se ratifica la aceptación y atención a la misma. El 18/12/2024 informa sobre la implementación de acciones. </t>
  </si>
  <si>
    <t>Informa sobre la implementación de acciones en materia de Mejora Regulatoria</t>
  </si>
  <si>
    <t>Informa acciones relacionadas con el estado que guarda el Control Interno en 2020 y señala que se instalará, de acuerdo a la autoridad fiscalizadora el Órgano Interno de Control o similar.</t>
  </si>
  <si>
    <t>Remite copias de actas de sesión del Comité de Control Interno</t>
  </si>
  <si>
    <t xml:space="preserve">Manifiesta aceptación a la recomendación, por lo que remite acta de la primera sesión ordinaria 2024 del Comité de Control Interno. </t>
  </si>
  <si>
    <t>Se acepta la recomendación en los términos ordenados, ya se cuenta con Comité de Control Interno y con Matriz de gestión de riesgos</t>
  </si>
  <si>
    <t>Manifiesta la aceptación de la recomendación, informando que cuenta con Comité de Control Interno y que se ha elabordo la Matriz y Programa de Trabajo para la administración de riesgos.</t>
  </si>
  <si>
    <t>Se acepta la recomendación e informa la existencia del Comité de Control Interno y de la Matriz de Administración de Riesgos, así como el establecimiento de mecanismos de control interno.</t>
  </si>
  <si>
    <t>Acepta la recomendación informando que dentro de las acciones implementadas se encuentra la creación del Código de Ética y de Conducta.</t>
  </si>
  <si>
    <t>Informó que se acepta la recomenación, siendo aprobada en sesión de Cabildo.</t>
  </si>
  <si>
    <t xml:space="preserve">Este municipio cuenta con la Contraloría Municipal y lo que propone la recomendación ya se encuentra asignado a la Contraloría Municipal, por lo que aceptarla nos llevaría a una duplicidad de funciones en dos órganos distintos. Además, crear un Comité genera una serie de actos consecutivos que necesariamente implica asignación de recursos, lo que implicaría afectar programas sociales o bien disminución de recursos en otras áreas prioritarias que pudieran vulnerar derechos de las personas. </t>
  </si>
  <si>
    <t>Atendiendo a la recomendación se llevó a cabo la conformación del Comité de Control Interno.</t>
  </si>
  <si>
    <t xml:space="preserve">Se acepta y se emprenderán las acciones para dar cumplimiento. </t>
  </si>
  <si>
    <t xml:space="preserve">Informa que en sesión de Cabildo se conformó la Comisión de Mejora Regulatoria, así como el reglamento interno de la misma. </t>
  </si>
  <si>
    <t>Se acepta la recomendación y se emprenderán las acciones para su cumplimiento.</t>
  </si>
  <si>
    <t>Acepta la recomendación, siendo aprobada en sesión de Cabildo.</t>
  </si>
  <si>
    <t xml:space="preserve">Informa que se analizará y discutirá dicha recomendación para estar en condiciones de aceptarla o rechazarla. </t>
  </si>
  <si>
    <t xml:space="preserve">Acepta la recomendación y señala que en 2025 se conformará el Comité. </t>
  </si>
  <si>
    <t xml:space="preserve">Se informa la aceptación de la recomendación, misma que ha sido implementada, en virtud de que se cuenta con el Comité de Control Interno. </t>
  </si>
  <si>
    <t xml:space="preserve">Se cuenta con un Comité de Control Interno, cumplimiento a las cinco normas y matriz de administración de riesgos. </t>
  </si>
  <si>
    <t xml:space="preserve">Acepta la recomendación y adjunta documentación que acredita el cumplimiento. </t>
  </si>
  <si>
    <t>Auditoría Superior de Michoacán</t>
  </si>
  <si>
    <t>CEDH</t>
  </si>
  <si>
    <t>FECC</t>
  </si>
  <si>
    <t>FGE</t>
  </si>
  <si>
    <t>IEM</t>
  </si>
  <si>
    <t>IMAIP</t>
  </si>
  <si>
    <t>Poder Judicial</t>
  </si>
  <si>
    <t>Poder Legislativo</t>
  </si>
  <si>
    <t>TEEM</t>
  </si>
  <si>
    <t>TJAAM</t>
  </si>
  <si>
    <t>Instituto Tecnológico Superior Purhepecha</t>
  </si>
  <si>
    <t>RNV 01/2025</t>
  </si>
  <si>
    <t>RNV 02/2025</t>
  </si>
  <si>
    <t>Órgano Interno de Control del Poder Judicial del Estado de Michoacán</t>
  </si>
  <si>
    <t xml:space="preserve"> Órgano Interno de Control del Congreso del Estado de Michoacán de Ocampo</t>
  </si>
  <si>
    <t>Órgano Interno de Control de la Comisión Estatal de los Derechos Humanos</t>
  </si>
  <si>
    <t>Órgano Interno de Control de la Fiscalía General del Estado de Michoacán</t>
  </si>
  <si>
    <t>Órgano Interno de Control del Instituto Electoral de Michoacán</t>
  </si>
  <si>
    <t>Órgano Interno de Control del Instituto Michoacano de Transparencia, Acceso a la Información y Protección de Datos Personales</t>
  </si>
  <si>
    <t>Órgano Interno de Control del Tribunal Electoral del Estado de Michoacán</t>
  </si>
  <si>
    <t>Órgano Interno de Control del Tribunal en Materia Anticorrupción y Administrativa del Estado de Michoacán</t>
  </si>
  <si>
    <t>Órgano Interno de Control de la Secretaría Ejecutiva del Sistema Estatal Anticorrupción</t>
  </si>
  <si>
    <t>Órgano Interno de Control de la Universidad Michoacana de San Nicolás de Hidalgo</t>
  </si>
  <si>
    <t>Unidad de Evaluación y Control de la Comisión Inspectora de la Auditoría Superior de Michoacán</t>
  </si>
  <si>
    <t>Acuitzio</t>
  </si>
  <si>
    <t>Aguililla</t>
  </si>
  <si>
    <t>Álvaro Obregón</t>
  </si>
  <si>
    <t>Angamacutiro</t>
  </si>
  <si>
    <t>Angangueo</t>
  </si>
  <si>
    <t>Apatzingán</t>
  </si>
  <si>
    <t>Áporo</t>
  </si>
  <si>
    <t>Aquila</t>
  </si>
  <si>
    <t>Ario</t>
  </si>
  <si>
    <t>Arteaga</t>
  </si>
  <si>
    <t>Briseñas</t>
  </si>
  <si>
    <t>Buenavista</t>
  </si>
  <si>
    <t>Carácuaro</t>
  </si>
  <si>
    <t>Charapan</t>
  </si>
  <si>
    <t>Charo</t>
  </si>
  <si>
    <t>Chavinda</t>
  </si>
  <si>
    <t>Cherán</t>
  </si>
  <si>
    <t>Chilchota</t>
  </si>
  <si>
    <t>Chinicuila</t>
  </si>
  <si>
    <t>Chucándiro</t>
  </si>
  <si>
    <t>Churintzio</t>
  </si>
  <si>
    <t>Churumuco</t>
  </si>
  <si>
    <t>Coahuayana</t>
  </si>
  <si>
    <t>Coalcomán</t>
  </si>
  <si>
    <t>Coeneo</t>
  </si>
  <si>
    <t>Cojumatlán</t>
  </si>
  <si>
    <t>Contepec</t>
  </si>
  <si>
    <t>Copándaro</t>
  </si>
  <si>
    <t>Cotija</t>
  </si>
  <si>
    <t>Cuitzeo</t>
  </si>
  <si>
    <t>Ecuandureo</t>
  </si>
  <si>
    <t>Epitacio Huerta</t>
  </si>
  <si>
    <t>Erongarícuaro</t>
  </si>
  <si>
    <t>Gabriel Zamora</t>
  </si>
  <si>
    <t>Hidalgo</t>
  </si>
  <si>
    <t>Huandacareo</t>
  </si>
  <si>
    <t>Huaniqueo</t>
  </si>
  <si>
    <t>Huetamo</t>
  </si>
  <si>
    <t>Huiramba</t>
  </si>
  <si>
    <t>Indaparapeo</t>
  </si>
  <si>
    <t>Irimbo</t>
  </si>
  <si>
    <t>Ixtlán</t>
  </si>
  <si>
    <t>Jacona</t>
  </si>
  <si>
    <t>Jiménez</t>
  </si>
  <si>
    <t>Jiquilpan</t>
  </si>
  <si>
    <t>José Sixto Verduzco</t>
  </si>
  <si>
    <t>Juárez</t>
  </si>
  <si>
    <t>Jungapeo</t>
  </si>
  <si>
    <t>La Huacana</t>
  </si>
  <si>
    <t>La Piedad</t>
  </si>
  <si>
    <t>Lagunillas</t>
  </si>
  <si>
    <t>Lázaro Cárdenas</t>
  </si>
  <si>
    <t>Los Reyes</t>
  </si>
  <si>
    <t>Madero</t>
  </si>
  <si>
    <t>Maravatío</t>
  </si>
  <si>
    <t>Marcos Castellanos</t>
  </si>
  <si>
    <t>Morelia</t>
  </si>
  <si>
    <t>Morelos</t>
  </si>
  <si>
    <t>Múgica</t>
  </si>
  <si>
    <t>Nahuatzen</t>
  </si>
  <si>
    <t>Nocupétaro</t>
  </si>
  <si>
    <t>Nvo. Parangaricutiro</t>
  </si>
  <si>
    <t>Nuevo Urecho</t>
  </si>
  <si>
    <t>Numarán</t>
  </si>
  <si>
    <t>Ocampo</t>
  </si>
  <si>
    <t>Pajacuarán</t>
  </si>
  <si>
    <t>Panindícuaro</t>
  </si>
  <si>
    <t>Paracho</t>
  </si>
  <si>
    <t>Parácuaro</t>
  </si>
  <si>
    <t>Pátzcuaro</t>
  </si>
  <si>
    <t>Penjamillo</t>
  </si>
  <si>
    <t>Peribán</t>
  </si>
  <si>
    <t>Purépero</t>
  </si>
  <si>
    <t>Puruándiro</t>
  </si>
  <si>
    <t>Queréndaro</t>
  </si>
  <si>
    <t>Quiroga</t>
  </si>
  <si>
    <t>Sahuayo</t>
  </si>
  <si>
    <t>Salvador Escalante</t>
  </si>
  <si>
    <t>San Lucas</t>
  </si>
  <si>
    <t>Santa Ana Maya</t>
  </si>
  <si>
    <t>Senguio</t>
  </si>
  <si>
    <t>Susupuato</t>
  </si>
  <si>
    <t>Tacámbaro</t>
  </si>
  <si>
    <t>Tancítaro</t>
  </si>
  <si>
    <t>Tangamandapio</t>
  </si>
  <si>
    <t>Tangancícuaro</t>
  </si>
  <si>
    <t>Tanhuato</t>
  </si>
  <si>
    <t>Taretan</t>
  </si>
  <si>
    <t>Tarímbaro</t>
  </si>
  <si>
    <t>Tepalcatepec</t>
  </si>
  <si>
    <t>Tingambato</t>
  </si>
  <si>
    <t>Tingüindín</t>
  </si>
  <si>
    <t>Tiquicheo</t>
  </si>
  <si>
    <t>Tlalpujahua</t>
  </si>
  <si>
    <t>Tlazazalca</t>
  </si>
  <si>
    <t>Tocumbo</t>
  </si>
  <si>
    <t>Tumbiscatío</t>
  </si>
  <si>
    <t>Turicato</t>
  </si>
  <si>
    <t>Tuxpan</t>
  </si>
  <si>
    <t>Tuzantla</t>
  </si>
  <si>
    <t>Tzintzuntzan</t>
  </si>
  <si>
    <t>Tzitzio</t>
  </si>
  <si>
    <t>Uruapan</t>
  </si>
  <si>
    <t>Venustiano Carranza</t>
  </si>
  <si>
    <t>Villamar</t>
  </si>
  <si>
    <t>Vista Hermosa</t>
  </si>
  <si>
    <t>Yurécuaro</t>
  </si>
  <si>
    <t>Zacapu</t>
  </si>
  <si>
    <t>Zamora</t>
  </si>
  <si>
    <t>Zináparo</t>
  </si>
  <si>
    <t>Zinapécuaro</t>
  </si>
  <si>
    <t>Ziracuaretiro</t>
  </si>
  <si>
    <t>Zitácuaro</t>
  </si>
  <si>
    <t>Secretaría de Contraloría del Estado de Michoacán</t>
  </si>
  <si>
    <t>RNV 03/2025</t>
  </si>
  <si>
    <t>RNV 04/2025</t>
  </si>
  <si>
    <t>Respuestas obtenidas</t>
  </si>
  <si>
    <t>Respuestas en tiempo</t>
  </si>
  <si>
    <t>No. de dependencias con respuesta</t>
  </si>
  <si>
    <t>No. total de dependencias a las que se envio la recomendación</t>
  </si>
  <si>
    <t>No. de dependencias que aceptaron la RNV</t>
  </si>
  <si>
    <t>No. de dependencias que rechazaron la RNV</t>
  </si>
  <si>
    <t>Indicador 1</t>
  </si>
  <si>
    <t>Indicador 2</t>
  </si>
  <si>
    <t>Indicador 3</t>
  </si>
  <si>
    <t>Indicador 4</t>
  </si>
  <si>
    <t>Indicador 5</t>
  </si>
  <si>
    <t>Indicador 6</t>
  </si>
  <si>
    <t>No. de dependencias sin emitir respuesta a la RNV</t>
  </si>
  <si>
    <t>No. de respuesta emitida dentro del plazo legal</t>
  </si>
  <si>
    <t>Entidades que implementan acciones</t>
  </si>
  <si>
    <t>No. total de respuestas recibidas por recomendación</t>
  </si>
  <si>
    <t>Sin respuesta</t>
  </si>
  <si>
    <t xml:space="preserve">Informa que ha dado cabal cumplimiento a todas las acciones establecidas en la recomendación, además de ser el Ayuntamiento ejor evaluado del Estado, dentro del Observatorio de Mejora Regulatoria. </t>
  </si>
  <si>
    <t>SEA-SE-ST-UDC-0341/2025</t>
  </si>
  <si>
    <t>SEA-SE-ST-UDC-0342/2025</t>
  </si>
  <si>
    <t>SEA-SE-ST-UDC-0343/2025</t>
  </si>
  <si>
    <t>SEA-SE-ST-UDC-0344/2025</t>
  </si>
  <si>
    <t>SEA-SE-ST-UDC-0345/2025</t>
  </si>
  <si>
    <t>SEA-SE-ST-UDC-0346/2025</t>
  </si>
  <si>
    <t>SEA-SE-ST-UDC-0347/2025</t>
  </si>
  <si>
    <t>SEA-SE-ST-UDC-0348/2025</t>
  </si>
  <si>
    <t>SEA-SE-ST-UDC-0349/2025</t>
  </si>
  <si>
    <t>SEA-SE-ST-UDC-0350/2025</t>
  </si>
  <si>
    <t>SEA-SE-ST-UDC-0351/2025</t>
  </si>
  <si>
    <t>SEA-SE-ST-UDC-0352/2025</t>
  </si>
  <si>
    <t>SEA-SE-ST-UDC-0353/2025</t>
  </si>
  <si>
    <t>SEA-SE-ST-UDC-0354/2025</t>
  </si>
  <si>
    <t>SEA-SE-ST-UDC-0355/2025</t>
  </si>
  <si>
    <t>SEA-SE-ST-UDC-0356/2025</t>
  </si>
  <si>
    <t>SEA-SE-ST-UDC-0357/2025</t>
  </si>
  <si>
    <t>SEA-SE-ST-UDC-0358/2025</t>
  </si>
  <si>
    <t>SEA-SE-ST-UDC-0359/2025</t>
  </si>
  <si>
    <t>SEA-SE-ST-UDC-0360/2025</t>
  </si>
  <si>
    <t>SEA-SE-ST-UDC-0361/2025</t>
  </si>
  <si>
    <t>SEA-SE-ST-UDC-0362/2025</t>
  </si>
  <si>
    <t>SEA-SE-ST-UDC-0363/2025</t>
  </si>
  <si>
    <t>SEA-SE-ST-UDC-0364/2025</t>
  </si>
  <si>
    <t>SEA-SE-ST-UDC-0365/2025</t>
  </si>
  <si>
    <t>SEA-SE-ST-UDC-0366/2025</t>
  </si>
  <si>
    <t>SEA-SE-ST-UDC-0367/2025</t>
  </si>
  <si>
    <t>SEA-SE-ST-UDC-0368/2025</t>
  </si>
  <si>
    <t>SEA-SE-ST-UDC-0369/2025</t>
  </si>
  <si>
    <t>SEA-SE-ST-UDC-0370/2025</t>
  </si>
  <si>
    <t>SEA-SE-ST-UDC-0371/2025</t>
  </si>
  <si>
    <t>SEA-SE-ST-UDC-0372/2025</t>
  </si>
  <si>
    <t>SEA-SE-ST-UDC-0373/2025</t>
  </si>
  <si>
    <t>SEA-SE-ST-UDC-0374/2025</t>
  </si>
  <si>
    <t>SEA-SE-ST-UDC-0375/2025</t>
  </si>
  <si>
    <t>SEA-SE-ST-UDC-0376/2025</t>
  </si>
  <si>
    <t>SEA-SE-ST-UDC-0377/2025</t>
  </si>
  <si>
    <t>SEA-SE-ST-UDC-0378/2025</t>
  </si>
  <si>
    <t>SEA-SE-ST-UDC-0379/2025</t>
  </si>
  <si>
    <t>SEA-SE-ST-UDC-0380/2025</t>
  </si>
  <si>
    <t>SEA-SE-ST-UDC-0381/2025</t>
  </si>
  <si>
    <t>SEA-SE-ST-UDC-0382/2025</t>
  </si>
  <si>
    <t>SEA-SE-ST-UDC-0383/2025</t>
  </si>
  <si>
    <t>SEA-SE-ST-UDC-0384/2025</t>
  </si>
  <si>
    <t>SEA-SE-ST-UDC-0385/2025</t>
  </si>
  <si>
    <t>SEA-SE-ST-UDC-0386/2025</t>
  </si>
  <si>
    <t>SEA-SE-ST-UDC-0387/2025</t>
  </si>
  <si>
    <t>SEA-SE-ST-UDC-0388/2025</t>
  </si>
  <si>
    <t>SEA-SE-ST-UDC-0389/2025</t>
  </si>
  <si>
    <t>SEA-SE-ST-UDC-0390/2025</t>
  </si>
  <si>
    <t>SEA-SE-ST-UDC-0391/2025</t>
  </si>
  <si>
    <t>SEA-SE-ST-UDC-0392/2025</t>
  </si>
  <si>
    <t>SEA-SE-ST-UDC-0393/2025</t>
  </si>
  <si>
    <t>SEA-SE-ST-UDC-0394/2025</t>
  </si>
  <si>
    <t>SEA-SE-ST-UDC-0395/2025</t>
  </si>
  <si>
    <t>SEA-SE-ST-UDC-0396/2025</t>
  </si>
  <si>
    <t>SEA-SE-ST-UDC-0397/2025</t>
  </si>
  <si>
    <t>SEA-SE-ST-UDC-0398/2025</t>
  </si>
  <si>
    <t>SEA-SE-ST-UDC-0399/2025</t>
  </si>
  <si>
    <t>SEA-SE-ST-UDC-0400/2025</t>
  </si>
  <si>
    <t>SEA-SE-ST-UDC-0401/2025</t>
  </si>
  <si>
    <t>SEA-SE-ST-UDC-0402/2025</t>
  </si>
  <si>
    <t>SEA-SE-ST-UDC-0403/2025</t>
  </si>
  <si>
    <t>SEA-SE-ST-UDC-0404/2025</t>
  </si>
  <si>
    <t>SEA-SE-ST-UDC-0405/2025</t>
  </si>
  <si>
    <t>SEA-SE-ST-UDC-0406/2025</t>
  </si>
  <si>
    <t>SEA-SE-ST-UDC-0407/2025</t>
  </si>
  <si>
    <t>SEA-SE-ST-UDC-0408/2025</t>
  </si>
  <si>
    <t>SEA-SE-ST-UDC-0409/2025</t>
  </si>
  <si>
    <t>SEA-SE-ST-UDC-0410/2025</t>
  </si>
  <si>
    <t>SEA-SE-ST-UDC-0411/2025</t>
  </si>
  <si>
    <t>SEA-SE-ST-UDC-0412/2025</t>
  </si>
  <si>
    <t>SEA-SE-ST-UDC-0413/2025</t>
  </si>
  <si>
    <t>SEA-SE-ST-UDC-0414/2025</t>
  </si>
  <si>
    <t>SEA-SE-ST-UDC-0415/2025</t>
  </si>
  <si>
    <t>SEA-SE-ST-UDC-0416/2025</t>
  </si>
  <si>
    <t>SEA-SE-ST-UDC-0417/2025</t>
  </si>
  <si>
    <t>SEA-SE-ST-UDC-0418/2025</t>
  </si>
  <si>
    <t>SEA-SE-ST-UDC-0419/2025</t>
  </si>
  <si>
    <t>SEA-SE-ST-UDC-0420/2025</t>
  </si>
  <si>
    <t>SEA-SE-ST-UDC-0421/2025</t>
  </si>
  <si>
    <t>SEA-SE-ST-UDC-0422/2025</t>
  </si>
  <si>
    <t>SEA-SE-ST-UDC-0423/2025</t>
  </si>
  <si>
    <t>SEA-SE-ST-UDC-0424/2025</t>
  </si>
  <si>
    <t>SEA-SE-ST-UDC-0425/2025</t>
  </si>
  <si>
    <t>SEA-SE-ST-UDC-0426/2025</t>
  </si>
  <si>
    <t>SEA-SE-ST-UDC-0427/2025</t>
  </si>
  <si>
    <t>SEA-SE-ST-UDC-0428/2025</t>
  </si>
  <si>
    <t>SEA-SE-ST-UDC-0429/2025</t>
  </si>
  <si>
    <t>SEA-SE-ST-UDC-0430/2025</t>
  </si>
  <si>
    <t>SEA-SE-ST-UDC-0431/2025</t>
  </si>
  <si>
    <t>SEA-SE-ST-UDC-0432/2025</t>
  </si>
  <si>
    <t>SEA-SE-ST-UDC-0433/2025</t>
  </si>
  <si>
    <t>SEA-SE-ST-UDC-0434/2025</t>
  </si>
  <si>
    <t>SEA-SE-ST-UDC-0435/2025</t>
  </si>
  <si>
    <t>SEA-SE-ST-UDC-0436/2025</t>
  </si>
  <si>
    <t>SEA-SE-ST-UDC-0437/2025</t>
  </si>
  <si>
    <t>SEA-SE-ST-UDC-0438/2025</t>
  </si>
  <si>
    <t>SEA-SE-ST-UDC-0439/2025</t>
  </si>
  <si>
    <t>SEA-SE-ST-UDC-0440/2025</t>
  </si>
  <si>
    <t>SEA-SE-ST-UDC-0441/2025</t>
  </si>
  <si>
    <t>SEA-SE-ST-UDC-0444/2025</t>
  </si>
  <si>
    <t>SEA-SE-ST-UDC-0445/2025</t>
  </si>
  <si>
    <t>SEA-SE-ST-UDC-0446/2025</t>
  </si>
  <si>
    <t>SEA-SE-ST-UDC-0447/2025</t>
  </si>
  <si>
    <t>SEA-SE-ST-UDC-0448/2025</t>
  </si>
  <si>
    <t>SEA-SE-ST-UDC-0449/2025</t>
  </si>
  <si>
    <t>SEA-SE-ST-UDC-0450/2025</t>
  </si>
  <si>
    <t>SEA-SE-ST-UDC-0451/2025</t>
  </si>
  <si>
    <t>SEA-SE-ST-UDC-0452/2025</t>
  </si>
  <si>
    <t>SEA-SE-ST-UDC-0453/2025</t>
  </si>
  <si>
    <t>SEA-SE-ST-UDC-0454/2025</t>
  </si>
  <si>
    <t>SEA-SE-ST-UDC-0455/2025</t>
  </si>
  <si>
    <t>SEA-SE-ST-UDC-0456/2025</t>
  </si>
  <si>
    <t>SEA-SE-ST-UDC-0457/2025</t>
  </si>
  <si>
    <t>SEA-SE-ST-UDC-0458/2025</t>
  </si>
  <si>
    <t>SEA-SE-ST-UDC-0459/2025</t>
  </si>
  <si>
    <t>SEA-SE-ST-UDC-0460/2025</t>
  </si>
  <si>
    <t>SEA-SE-ST-UDC-0461/2025</t>
  </si>
  <si>
    <t>SEA-SE-ST-UDC-0462/2025</t>
  </si>
  <si>
    <t>SEA-SE-ST-UDC-0463/2025</t>
  </si>
  <si>
    <t>SEA-SE-ST-UDC-0464/2025</t>
  </si>
  <si>
    <t>SEA-SE-ST-UDC-0465/2025</t>
  </si>
  <si>
    <t>SEA-SE-ST-UDC-0466/2025</t>
  </si>
  <si>
    <t>SEA-SE-ST-UDC-0467/2025</t>
  </si>
  <si>
    <t>SEA-SE-ST-UDC-0468/2025</t>
  </si>
  <si>
    <t>SEA-SE-ST-UDC-0469/2025</t>
  </si>
  <si>
    <t>SEA-SE-ST-UDC-0470/2025</t>
  </si>
  <si>
    <t>SEA-SE-ST-UDC-0471/2025</t>
  </si>
  <si>
    <t>SEA-SE-ST-UDC-0472/2025</t>
  </si>
  <si>
    <t>SEA-SE-ST-UDC-0473/2025</t>
  </si>
  <si>
    <t>SEA-SE-ST-UDC-0474/2025</t>
  </si>
  <si>
    <t>SEA-SE-ST-UDC-0475/2025</t>
  </si>
  <si>
    <t>SEA-SE-ST-UDC-0476/2025</t>
  </si>
  <si>
    <t>SEA-SE-ST-UDC-0477/2025</t>
  </si>
  <si>
    <t>SEA-SE-ST-UDC-0478/2025</t>
  </si>
  <si>
    <t>SEA-SE-ST-UDC-0479/2025</t>
  </si>
  <si>
    <t>SEA-SE-ST-UDC-0480/2025</t>
  </si>
  <si>
    <t>SEA-SE-ST-UDC-0481/2025</t>
  </si>
  <si>
    <t>SEA-SE-ST-UDC-0482/2025</t>
  </si>
  <si>
    <t>SEA-SE-ST-UDC-0483/2025</t>
  </si>
  <si>
    <t>SEA-SE-ST-UDC-0484/2025</t>
  </si>
  <si>
    <t>SEA-SE-ST-UDC-0485/2025</t>
  </si>
  <si>
    <t>SEA-SE-ST-UDC-0486/2025</t>
  </si>
  <si>
    <t>SEA-SE-ST-UDC-0487/2025</t>
  </si>
  <si>
    <t>SEA-SE-ST-UDC-0488/2025</t>
  </si>
  <si>
    <t>SEA-SE-ST-UDC-0489/2025</t>
  </si>
  <si>
    <t>SEA-SE-ST-UDC-0490/2025</t>
  </si>
  <si>
    <t>SEA-SE-ST-UDC-0491/2025</t>
  </si>
  <si>
    <t>SEA-SE-ST-UDC-0492/2025</t>
  </si>
  <si>
    <t>SEA-SE-ST-UDC-0493/2025</t>
  </si>
  <si>
    <t>SEA-SE-ST-UDC-0494/2025</t>
  </si>
  <si>
    <t>SEA-SE-ST-UDC-0495/2025</t>
  </si>
  <si>
    <t>SEA-SE-ST-UDC-0496/2025</t>
  </si>
  <si>
    <t>SEA-SE-ST-UDC-0497/2025</t>
  </si>
  <si>
    <t>SEA-SE-ST-UDC-0498/2025</t>
  </si>
  <si>
    <t>SEA-SE-ST-UDC-0499/2025</t>
  </si>
  <si>
    <t>SEA-SE-ST-UDC-0500/2025</t>
  </si>
  <si>
    <t>SEA-SE-ST-UDC-0501/2025</t>
  </si>
  <si>
    <t>SEA-SE-ST-UDC-0502/2025</t>
  </si>
  <si>
    <t>SEA-SE-ST-UDC-0503/2025</t>
  </si>
  <si>
    <t>SEA-SE-ST-UDC-0504/2025</t>
  </si>
  <si>
    <t>SEA-SE-ST-UDC-0505/2025</t>
  </si>
  <si>
    <t>SEA-SE-ST-UDC-0506/2025</t>
  </si>
  <si>
    <t>SEA-SE-ST-UDC-0507/2025</t>
  </si>
  <si>
    <t>SEA-SE-ST-UDC-0508/2025</t>
  </si>
  <si>
    <t>SEA-SE-ST-UDC-0509/2025</t>
  </si>
  <si>
    <t>SEA-SE-ST-UDC-0510/2025</t>
  </si>
  <si>
    <t>SEA-SE-ST-UDC-0511/2025</t>
  </si>
  <si>
    <t>SEA-SE-ST-UDC-0512/2025</t>
  </si>
  <si>
    <t>SEA-SE-ST-UDC-0513/2025</t>
  </si>
  <si>
    <t>SEA-SE-ST-UDC-0514/2025</t>
  </si>
  <si>
    <t>SEA-SE-ST-UDC-0515/2025</t>
  </si>
  <si>
    <t>SEA-SE-ST-UDC-0516/2025</t>
  </si>
  <si>
    <t>SEA-SE-ST-UDC-0517/2025</t>
  </si>
  <si>
    <t>SEA-SE-ST-UDC-0518/2025</t>
  </si>
  <si>
    <t>SEA-SE-ST-UDC-0519/2025</t>
  </si>
  <si>
    <t>SEA-SE-ST-UDC-0520/2025</t>
  </si>
  <si>
    <t>SEA-SE-ST-UDC-0521/2025</t>
  </si>
  <si>
    <t>SEA-SE-ST-UDC-0522/2025</t>
  </si>
  <si>
    <t>SEA-SE-ST-UDC-0523/2025</t>
  </si>
  <si>
    <t>SEA-SE-ST-UDC-0524/2025</t>
  </si>
  <si>
    <t>SEA-SE-ST-UDC-0525/2025</t>
  </si>
  <si>
    <t>SEA-SE-ST-UDC-0526/2025</t>
  </si>
  <si>
    <t>SEA-SE-ST-UDC-0527/2025</t>
  </si>
  <si>
    <t>SEA-SE-ST-UDC-0528/2025</t>
  </si>
  <si>
    <t>SEA-SE-ST-UDC-0529/2025</t>
  </si>
  <si>
    <t>SEA-SE-ST-UDC-0530/2025</t>
  </si>
  <si>
    <t>SEA-SE-ST-UDC-0531/2025</t>
  </si>
  <si>
    <t>SEA-SE-ST-UDC-0532/2025</t>
  </si>
  <si>
    <t>SEA-SE-ST-UDC-0533/2025</t>
  </si>
  <si>
    <t>SEA-SE-ST-UDC-0534/2025</t>
  </si>
  <si>
    <t>SEA-SE-ST-UDC-0535/2025</t>
  </si>
  <si>
    <t>SEA-SE-ST-UDC-0536/2025</t>
  </si>
  <si>
    <t>SEA-SE-ST-UDC-0537/2025</t>
  </si>
  <si>
    <t>SEA-SE-ST-UDC-0538/2025</t>
  </si>
  <si>
    <t>SEA-SE-ST-UDC-0539/2025</t>
  </si>
  <si>
    <t>SEA-SE-ST-UDC-0540/2025</t>
  </si>
  <si>
    <t>SEA-SE-ST-UDC-0541/2025</t>
  </si>
  <si>
    <t>SEA-SE-ST-UDC-0542/2025</t>
  </si>
  <si>
    <t>SEA-SE-ST-UDC-0543/2025</t>
  </si>
  <si>
    <t>SEA-SE-ST-UDC-0544/2025</t>
  </si>
  <si>
    <t>SEA-SE-ST-UDC-0545/2025</t>
  </si>
  <si>
    <t>SEA-SE-ST-UDC-0546/2025</t>
  </si>
  <si>
    <t>SEA-SE-ST-UDC-0547/2025</t>
  </si>
  <si>
    <t>SEA-SE-ST-UDC-0548/2025</t>
  </si>
  <si>
    <t>SEA-SE-ST-UDC-0549/2025</t>
  </si>
  <si>
    <t>SEA-SE-ST-UDC-0550/2025</t>
  </si>
  <si>
    <t>SEA-SE-ST-UDC-0551/2025</t>
  </si>
  <si>
    <t>SEA-SE-ST-UDC-0552/2025</t>
  </si>
  <si>
    <t>SEA-SE-ST-UDC-0553/2025</t>
  </si>
  <si>
    <t>SEA-SE-ST-UDC-0554/2025</t>
  </si>
  <si>
    <t>SEA-SE-ST-UDC-0555/2025</t>
  </si>
  <si>
    <t>SEA-SE-ST-UDC-0556/2025</t>
  </si>
  <si>
    <t>Físico</t>
  </si>
  <si>
    <t>Se acepta la recomendación, para trabajar en el término previsto y dar atención a la misma.</t>
  </si>
  <si>
    <t>Se instruye al titular de la Unidad Jurídica-Normativa y Enlace para que de cumplimiento a la recomendación.</t>
  </si>
  <si>
    <t>Se procederá a su cumplimiento, una vez que haya concluido el Proceso Electoral Judicial en curso.</t>
  </si>
  <si>
    <t>Toda vez que no se especifica en cuál o cuáles líneas de acción, el Poder Judicial del Estado no está cumpliendo debidamente es que se rechaza la Recomendación no Vinculante.</t>
  </si>
  <si>
    <t>Se acepta la recomendación y se llevarán a cabo las acciones establecidas.</t>
  </si>
  <si>
    <t>Se acepta dicha recomendación en cuanto a la ejecución de las acciones 1 y 2.</t>
  </si>
  <si>
    <t>La recomendación es aceptada.</t>
  </si>
  <si>
    <t xml:space="preserve">Acepta llevar a cabo la recomendación no vinculante. </t>
  </si>
  <si>
    <t xml:space="preserve">Se acepta la recomendación no vinculante. </t>
  </si>
  <si>
    <t>Se manifiesta el rechazo debido a que esa entidad paraestatal no figura dentro de los ficheros de indicadores en los que se mencionan a las instituciones coordinadoras y a las instituciones responsables, agregando a lo anterior, que la Comisión Estatal del Agua y Gestión de Cuencas no cuenta con las atribuciones ni facultades para atender la Recomendación no Vinculante.</t>
  </si>
  <si>
    <t>Se someterá a consideración y estudio del Comité de Control Interno en la sesión ordinaria programada el 14 de mayo del presente año.</t>
  </si>
  <si>
    <t>Esta recomendación es aceptada.</t>
  </si>
  <si>
    <t>Acepta la recomendación no vinculante</t>
  </si>
  <si>
    <t>Se acepta la recomendación.</t>
  </si>
  <si>
    <t>Se acepta la recomendación de referencia.</t>
  </si>
  <si>
    <t>Informa la aceptación de la recomendación no vinculante.</t>
  </si>
  <si>
    <t>Ese órgano desconcentrado participa ordinariamente en las sesiones del COCOI de la Secretaría de Cultura, por ello toda la informació obra en poder de la Secretaría Técnica de la Secretaría en mención.</t>
  </si>
  <si>
    <t>Instruye para que se inicie con el proceso que permita la adopción de dicha política.</t>
  </si>
  <si>
    <t>Se tienen propuestas y avances por aprobarse en sesiones de Cabildo.</t>
  </si>
  <si>
    <t>SEA-SE-ST-UDC-0557/2025</t>
  </si>
  <si>
    <t>SEA-SE-ST-UDC-0558/2025</t>
  </si>
  <si>
    <t>SEA-SE-ST-UDC-0559/2025</t>
  </si>
  <si>
    <t>SEA-SE-ST-UDC-0560/2025</t>
  </si>
  <si>
    <t>SEA-SE-ST-UDC-0561/2025</t>
  </si>
  <si>
    <t>SEA-SE-ST-UDC-0562/2025</t>
  </si>
  <si>
    <t>SEA-SE-ST-UDC-0563/2025</t>
  </si>
  <si>
    <t>SEA-SE-ST-UDC-0564/2025</t>
  </si>
  <si>
    <t>SEA-SE-ST-UDC-0565/2025</t>
  </si>
  <si>
    <t>SEA-SE-ST-UDC-0566/2025</t>
  </si>
  <si>
    <t>SEA-SE-ST-UDC-0567/2025</t>
  </si>
  <si>
    <t>SEA-SE-ST-UDC-0569/2025</t>
  </si>
  <si>
    <t>SEA-SE-ST-UDC-0570/2025</t>
  </si>
  <si>
    <t>SEA-SE-ST-UDC-0571/2025</t>
  </si>
  <si>
    <t>SEA-SE-ST-UDC-0572/2025</t>
  </si>
  <si>
    <t>SEA-SE-ST-UDC-0573/2025</t>
  </si>
  <si>
    <t>SEA-SE-ST-UDC-0574/2025</t>
  </si>
  <si>
    <t>SEA-SE-ST-UDC-0575/2025</t>
  </si>
  <si>
    <t>SEA-SE-ST-UDC-0576/2025</t>
  </si>
  <si>
    <t>SEA-SE-ST-UDC-0577/2025</t>
  </si>
  <si>
    <t>SEA-SE-ST-UDC-0578/2025</t>
  </si>
  <si>
    <t>SEA-SE-ST-UDC-0579/2025</t>
  </si>
  <si>
    <t>SEA-SE-ST-UDC-0580/2025</t>
  </si>
  <si>
    <t>SEA-SE-ST-UDC-0581/2025</t>
  </si>
  <si>
    <t>SEA-SE-ST-UDC-0582/2025</t>
  </si>
  <si>
    <t>SEA-SE-ST-UDC-0583/2025</t>
  </si>
  <si>
    <t>SEA-SE-ST-UDC-0584/2025</t>
  </si>
  <si>
    <t>SEA-SE-ST-UDC-0585/2025</t>
  </si>
  <si>
    <t>SEA-SE-ST-UDC-0586/2025</t>
  </si>
  <si>
    <t>SEA-SE-ST-UDC-0587/2025</t>
  </si>
  <si>
    <t>SEA-SE-ST-UDC-0588/2025</t>
  </si>
  <si>
    <t>SEA-SE-ST-UDC-0589/2025</t>
  </si>
  <si>
    <t>SEA-SE-ST-UDC-0590/2025</t>
  </si>
  <si>
    <t>SEA-SE-ST-UDC-0591/2025</t>
  </si>
  <si>
    <t>SEA-SE-ST-UDC-0592/2025</t>
  </si>
  <si>
    <t>SEA-SE-ST-UDC-0593/2025</t>
  </si>
  <si>
    <t>SEA-SE-ST-UDC-0594/2025</t>
  </si>
  <si>
    <t>SEA-SE-ST-UDC-0595/2025</t>
  </si>
  <si>
    <t>SEA-SE-ST-UDC-0596/2025</t>
  </si>
  <si>
    <t>SEA-SE-ST-UDC-0597/2025</t>
  </si>
  <si>
    <t>SEA-SE-ST-UDC-0598/2025</t>
  </si>
  <si>
    <t>SEA-SE-ST-UDC-0599/2025</t>
  </si>
  <si>
    <t>SEA-SE-ST-UDC-0600/2025</t>
  </si>
  <si>
    <t>SEA-SE-ST-UDC-0601/2025</t>
  </si>
  <si>
    <t>SEA-SE-ST-UDC-0602/2025</t>
  </si>
  <si>
    <t>SEA-SE-ST-UDC-0603/2025</t>
  </si>
  <si>
    <t>SEA-SE-ST-UDC-0604/2025</t>
  </si>
  <si>
    <t>SEA-SE-ST-UDC-0605/2025</t>
  </si>
  <si>
    <t>SEA-SE-ST-UDC-0606/2025</t>
  </si>
  <si>
    <t>SEA-SE-ST-UDC-0607/2025</t>
  </si>
  <si>
    <t>SEA-SE-ST-UDC-0608/2025</t>
  </si>
  <si>
    <t>SEA-SE-ST-UDC-0609/2025</t>
  </si>
  <si>
    <t>SEA-SE-ST-UDC-0610/2025</t>
  </si>
  <si>
    <t>SEA-SE-ST-UDC-0611/2025</t>
  </si>
  <si>
    <t>SEA-SE-ST-UDC-0612/2025</t>
  </si>
  <si>
    <t>SEA-SE-ST-UDC-0613/2025</t>
  </si>
  <si>
    <t>SEA-SE-ST-UDC-0614/2025</t>
  </si>
  <si>
    <t>SEA-SE-ST-UDC-0615/2025</t>
  </si>
  <si>
    <t>SEA-SE-ST-UDC-0616/2025</t>
  </si>
  <si>
    <t>SEA-SE-ST-UDC-0617/2025</t>
  </si>
  <si>
    <t>SEA-SE-ST-UDC-0618/2025</t>
  </si>
  <si>
    <t>SEA-SE-ST-UDC-0619/2025</t>
  </si>
  <si>
    <t>SEA-SE-ST-UDC-0620/2025</t>
  </si>
  <si>
    <t>SEA-SE-ST-UDC-0621/2025</t>
  </si>
  <si>
    <t>SEA-SE-ST-UDC-0622/2025</t>
  </si>
  <si>
    <t>SEA-SE-ST-UDC-0623/2025</t>
  </si>
  <si>
    <t>SEA-SE-ST-UDC-0624/2025</t>
  </si>
  <si>
    <t>SEA-SE-ST-UDC-0625/2025</t>
  </si>
  <si>
    <t>SEA-SE-ST-UDC-0626/2025</t>
  </si>
  <si>
    <t>SEA-SE-ST-UDC-0627/2025</t>
  </si>
  <si>
    <t>SEA-SE-ST-UDC-0628/2025</t>
  </si>
  <si>
    <t>SEA-SE-ST-UDC-0629/2025</t>
  </si>
  <si>
    <t>SEA-SE-ST-UDC-0630/2025</t>
  </si>
  <si>
    <t>SEA-SE-ST-UDC-0631/2025</t>
  </si>
  <si>
    <t>SEA-SE-ST-UDC-0632/2025</t>
  </si>
  <si>
    <t>SEA-SE-ST-UDC-0633/2025</t>
  </si>
  <si>
    <t>SEA-SE-ST-UDC-0634/2025</t>
  </si>
  <si>
    <t>SEA-SE-ST-UDC-0635/2025</t>
  </si>
  <si>
    <t>SEA-SE-ST-UDC-0636/2025</t>
  </si>
  <si>
    <t>SEA-SE-ST-UDC-0637/2025</t>
  </si>
  <si>
    <t>SEA-SE-ST-UDC-0638/2025</t>
  </si>
  <si>
    <t>SEA-SE-ST-UDC-0639/2025</t>
  </si>
  <si>
    <t>SEA-SE-ST-UDC-0640/2025</t>
  </si>
  <si>
    <t>SEA-SE-ST-UDC-0641/2025</t>
  </si>
  <si>
    <t>SEA-SE-ST-UDC-0642/2025</t>
  </si>
  <si>
    <t>SEA-SE-ST-UDC-0643/2025</t>
  </si>
  <si>
    <t>SEA-SE-ST-UDC-0644/2025</t>
  </si>
  <si>
    <t>SEA-SE-ST-UDC-0645/2025</t>
  </si>
  <si>
    <t>SEA-SE-ST-UDC-0646/2025</t>
  </si>
  <si>
    <t>SEA-SE-ST-UDC-0647/2025</t>
  </si>
  <si>
    <t>SEA-SE-ST-UDC-0648/2025</t>
  </si>
  <si>
    <t>SEA-SE-ST-UDC-0649/2025</t>
  </si>
  <si>
    <t>SEA-SE-ST-UDC-0650/2025</t>
  </si>
  <si>
    <t>SEA-SE-ST-UDC-0651/2025</t>
  </si>
  <si>
    <t>SEA-SE-ST-UDC-0652/2025</t>
  </si>
  <si>
    <t>SEA-SE-ST-UDC-0653/2025</t>
  </si>
  <si>
    <t>SEA-SE-ST-UDC-0654/2025</t>
  </si>
  <si>
    <t>SEA-SE-ST-UDC-0655/2025</t>
  </si>
  <si>
    <t>SEA-SE-ST-UDC-0656/2025</t>
  </si>
  <si>
    <t>SEA-SE-ST-UDC-0657/2025</t>
  </si>
  <si>
    <t>SEA-SE-ST-UDC-0658/2025</t>
  </si>
  <si>
    <t>SEA-SE-ST-UDC-0659/2025</t>
  </si>
  <si>
    <t>SEA-SE-ST-UDC-0660/2025</t>
  </si>
  <si>
    <t>SEA-SE-ST-UDC-0661/2025</t>
  </si>
  <si>
    <t>SEA-SE-ST-UDC-0662/2025</t>
  </si>
  <si>
    <t>SEA-SE-ST-UDC-0663/2025</t>
  </si>
  <si>
    <t>SEA-SE-ST-UDC-0664/2025</t>
  </si>
  <si>
    <t>SEA-SE-ST-UDC-0665/2025</t>
  </si>
  <si>
    <t>SEA-SE-ST-UDC-0666/2025</t>
  </si>
  <si>
    <t>SEA-SE-ST-UDC-0667/2025</t>
  </si>
  <si>
    <t>SEA-SE-ST-UDC-0668/2025</t>
  </si>
  <si>
    <t>SEA-SE-ST-UDC-0669/2025</t>
  </si>
  <si>
    <t>SEA-SE-ST-UDC-0670/2025</t>
  </si>
  <si>
    <t>SEA-SE-ST-UDC-0671/2025</t>
  </si>
  <si>
    <t>SEA-SE-ST-UDC-0672/2025</t>
  </si>
  <si>
    <t>SEA-SE-ST-UDC-0673/2025</t>
  </si>
  <si>
    <t>SEA-SE-ST-UDC-0674/2025</t>
  </si>
  <si>
    <t>SEA-SE-ST-UDC-0675/2025</t>
  </si>
  <si>
    <t>SEA-SE-ST-UDC-0676/2025</t>
  </si>
  <si>
    <t>SEA-SE-ST-UDC-0677/2025</t>
  </si>
  <si>
    <t>SEA-SE-ST-UDC-0678/2025</t>
  </si>
  <si>
    <t>SEA-SE-ST-UDC-0679/2025</t>
  </si>
  <si>
    <t>SEA-SE-ST-UDC-0680/2025</t>
  </si>
  <si>
    <t>SEA-SE-ST-UDC-0681/2025</t>
  </si>
  <si>
    <t>Órgano Interno de Control del Congreso del Estado de Michoacán de Ocampo</t>
  </si>
  <si>
    <t xml:space="preserve">Acepta la recomendación e indica las acciones concretas a implementar, así como los responsables de atenderlas. </t>
  </si>
  <si>
    <t>Indica los Sistemas de la PDE a los que tiene acceso</t>
  </si>
  <si>
    <t>Solicita información técnica para poder aceptar o rechazar la recomendación.</t>
  </si>
  <si>
    <t xml:space="preserve">Informa que los temas referidos en los numerales II. Sistemas de los Servidores Públicos que intervienen en procesos de contrataciones públicas y VI. Sistemas de información pública de contrataciones, no son materia competencia de la Secretaría de Contraloría, en consecuencia no se acepta la citada recomendación. </t>
  </si>
  <si>
    <t xml:space="preserve">Acepta la recomendación e indica las acciones que se llevarán a cabo. </t>
  </si>
  <si>
    <t>Acepta la recomendación no vinculante e informa sobre el estado de los Sistemas de la PDE.</t>
  </si>
  <si>
    <t xml:space="preserve">Acepta la recomendación e informa las acciones que se llevarán a cabo. </t>
  </si>
  <si>
    <t>Acepta la recomendación y solicita la designación de un enlace para coordinar las acciones.</t>
  </si>
  <si>
    <t>Acepta la recomendación.</t>
  </si>
  <si>
    <t>Solicita credenciales de acceso a sistemas de la PDE.</t>
  </si>
  <si>
    <t xml:space="preserve">Se rechaza por no contar con recursos presupuestales, tecnológicos y humanos necesarios para su implementación. </t>
  </si>
  <si>
    <t xml:space="preserve">Se rechaza toda vez que el Ayuntamiento cuenta con una página oficial donde se hace la publicación en la Plataforma Ditial Estatal. </t>
  </si>
  <si>
    <t>Informa que trabajan con la plataforma DeclaraNet y no cuentan con API para la interconexión.</t>
  </si>
  <si>
    <t>Acepta e informa que ya cuentan con los sistemas.</t>
  </si>
  <si>
    <t>Informa que cuenta con el Sistema de evolución patrimonial interconectado.</t>
  </si>
  <si>
    <t>Acepta e informa las acciones a realizar.</t>
  </si>
  <si>
    <t>Acepta e informa que cuenta con acceso a 4 sistemas de la PDE.</t>
  </si>
  <si>
    <t>SEA-SE-ST-UDC-0682/2025</t>
  </si>
  <si>
    <t>SEA-SE-ST-UDC-0683/2025</t>
  </si>
  <si>
    <t>SEA-SE-ST-UDC-0684/2025</t>
  </si>
  <si>
    <t>SEA-SE-ST-UDC-0685/2025</t>
  </si>
  <si>
    <t>SEA-SE-ST-UDC-0686/2025</t>
  </si>
  <si>
    <t>SEA-SE-ST-UDC-0687/2025</t>
  </si>
  <si>
    <t>SEA-SE-ST-UDC-0688/2025</t>
  </si>
  <si>
    <t>SEA-SE-ST-UDC-0689/2025</t>
  </si>
  <si>
    <t>SEA-SE-ST-UDC-0690/2025</t>
  </si>
  <si>
    <t>SEA-SE-ST-UDC-0691/2025</t>
  </si>
  <si>
    <t>SEA-SE-ST-UDC-0692/2025</t>
  </si>
  <si>
    <t>SEA-SE-ST-UDC-0693/2025</t>
  </si>
  <si>
    <t>SEA-SE-ST-UDC-0694/2025</t>
  </si>
  <si>
    <t>SEA-SE-ST-UDC-0695/2025</t>
  </si>
  <si>
    <t>SEA-SE-ST-UDC-0696/2025</t>
  </si>
  <si>
    <t>SEA-SE-ST-UDC-0697/2025</t>
  </si>
  <si>
    <t>SEA-SE-ST-UDC-0698/2025</t>
  </si>
  <si>
    <t>SEA-SE-ST-UDC-0699/2025</t>
  </si>
  <si>
    <t>SEA-SE-ST-UDC-0700/2025</t>
  </si>
  <si>
    <t>SEA-SE-ST-UDC-0701/2025</t>
  </si>
  <si>
    <t>SEA-SE-ST-UDC-0702/2025</t>
  </si>
  <si>
    <t>SEA-SE-ST-UDC-0703/2025</t>
  </si>
  <si>
    <t>SEA-SE-ST-UDC-0704/2025</t>
  </si>
  <si>
    <t>SEA-SE-ST-UDC-0705/2025</t>
  </si>
  <si>
    <t>SEA-SE-ST-UDC-0706/2025</t>
  </si>
  <si>
    <t>SEA-SE-ST-UDC-0707/2025</t>
  </si>
  <si>
    <t>SEA-SE-ST-UDC-0708/2025</t>
  </si>
  <si>
    <t>SEA-SE-ST-UDC-0709/2025</t>
  </si>
  <si>
    <t>SEA-SE-ST-UDC-0710/2025</t>
  </si>
  <si>
    <t>SEA-SE-ST-UDC-0711/2025</t>
  </si>
  <si>
    <t>SEA-SE-ST-UDC-0712/2025</t>
  </si>
  <si>
    <t>SEA-SE-ST-UDC-0713/2025</t>
  </si>
  <si>
    <t>SEA-SE-ST-UDC-0714/2025</t>
  </si>
  <si>
    <t>SEA-SE-ST-UDC-0715/2025</t>
  </si>
  <si>
    <t>SEA-SE-ST-UDC-0716/2025</t>
  </si>
  <si>
    <t>SEA-SE-ST-UDC-0717/2025</t>
  </si>
  <si>
    <t>SEA-SE-ST-UDC-0718/2025</t>
  </si>
  <si>
    <t>SEA-SE-ST-UDC-0719/2025</t>
  </si>
  <si>
    <t>SEA-SE-ST-UDC-0720/2025</t>
  </si>
  <si>
    <t>SEA-SE-ST-UDC-0721/2025</t>
  </si>
  <si>
    <t>SEA-SE-ST-UDC-0722/2025</t>
  </si>
  <si>
    <t>SEA-SE-ST-UDC-0723/2025</t>
  </si>
  <si>
    <t>SEA-SE-ST-UDC-0724/2025</t>
  </si>
  <si>
    <t>SEA-SE-ST-UDC-0725/2025</t>
  </si>
  <si>
    <t>SEA-SE-ST-UDC-0726/2025</t>
  </si>
  <si>
    <t>SEA-SE-ST-UDC-0727/2025</t>
  </si>
  <si>
    <t>SEA-SE-ST-UDC-0728/2025</t>
  </si>
  <si>
    <t>SEA-SE-ST-UDC-0729/2025</t>
  </si>
  <si>
    <t>SEA-SE-ST-UDC-0730/2025</t>
  </si>
  <si>
    <t>SEA-SE-ST-UDC-0731/2025</t>
  </si>
  <si>
    <t>SEA-SE-ST-UDC-0732/2025</t>
  </si>
  <si>
    <t>SEA-SE-ST-UDC-0733/2025</t>
  </si>
  <si>
    <t>SEA-SE-ST-UDC-0734/2025</t>
  </si>
  <si>
    <t>SEA-SE-ST-UDC-0735/2025</t>
  </si>
  <si>
    <t>SEA-SE-ST-UDC-0736/2025</t>
  </si>
  <si>
    <t>SEA-SE-ST-UDC-0737/2025</t>
  </si>
  <si>
    <t>SEA-SE-ST-UDC-0738/2025</t>
  </si>
  <si>
    <t>SEA-SE-ST-UDC-0739/2025</t>
  </si>
  <si>
    <t>SEA-SE-ST-UDC-0740/2025</t>
  </si>
  <si>
    <t>SEA-SE-ST-UDC-0741/2025</t>
  </si>
  <si>
    <t>SEA-SE-ST-UDC-0742/2025</t>
  </si>
  <si>
    <t>SEA-SE-ST-UDC-0743/2025</t>
  </si>
  <si>
    <t>SEA-SE-ST-UDC-0744/2025</t>
  </si>
  <si>
    <t>SEA-SE-ST-UDC-0745/2025</t>
  </si>
  <si>
    <t>SEA-SE-ST-UDC-0746/2025</t>
  </si>
  <si>
    <t>SEA-SE-ST-UDC-0747/2025</t>
  </si>
  <si>
    <t>SEA-SE-ST-UDC-0748/2025</t>
  </si>
  <si>
    <t>SEA-SE-ST-UDC-0749/2025</t>
  </si>
  <si>
    <t>SEA-SE-ST-UDC-0750/2025</t>
  </si>
  <si>
    <t>SEA-SE-ST-UDC-0751/2025</t>
  </si>
  <si>
    <t>SEA-SE-ST-UDC-0752/2025</t>
  </si>
  <si>
    <t>SEA-SE-ST-UDC-0753/2025</t>
  </si>
  <si>
    <t>SEA-SE-ST-UDC-0754/2025</t>
  </si>
  <si>
    <t>SEA-SE-ST-UDC-0755/2025</t>
  </si>
  <si>
    <t>SEA-SE-ST-UDC-0756/2025</t>
  </si>
  <si>
    <t>SEA-SE-ST-UDC-0757/2025</t>
  </si>
  <si>
    <t>SEA-SE-ST-UDC-0758/2025</t>
  </si>
  <si>
    <t>SEA-SE-ST-UDC-0759/2025</t>
  </si>
  <si>
    <t>SEA-SE-ST-UDC-0760/2025</t>
  </si>
  <si>
    <t>SEA-SE-ST-UDC-0761/2025</t>
  </si>
  <si>
    <t>SEA-SE-ST-UDC-0762/2025</t>
  </si>
  <si>
    <t>SEA-SE-ST-UDC-0763/2025</t>
  </si>
  <si>
    <t>SEA-SE-ST-UDC-0764/2025</t>
  </si>
  <si>
    <t>SEA-SE-ST-UDC-0765/2025</t>
  </si>
  <si>
    <t>SEA-SE-ST-UDC-0766/2025</t>
  </si>
  <si>
    <t>SEA-SE-ST-UDC-0767/2025</t>
  </si>
  <si>
    <t>SEA-SE-ST-UDC-0768/2025</t>
  </si>
  <si>
    <t>SEA-SE-ST-UDC-0769/2025</t>
  </si>
  <si>
    <t>SEA-SE-ST-UDC-0770/2025</t>
  </si>
  <si>
    <t>SEA-SE-ST-UDC-0771/2025</t>
  </si>
  <si>
    <t>SEA-SE-ST-UDC-0772/2025</t>
  </si>
  <si>
    <t>SEA-SE-ST-UDC-0773/2025</t>
  </si>
  <si>
    <t>SEA-SE-ST-UDC-0774/2025</t>
  </si>
  <si>
    <t>SEA-SE-ST-UDC-0775/2025</t>
  </si>
  <si>
    <t>SEA-SE-ST-UDC-0776/2025</t>
  </si>
  <si>
    <t>SEA-SE-ST-UDC-0777/2025</t>
  </si>
  <si>
    <t>SEA-SE-ST-UDC-0778/2025</t>
  </si>
  <si>
    <t>SEA-SE-ST-UDC-0779/2025</t>
  </si>
  <si>
    <t>SEA-SE-ST-UDC-0780/2025</t>
  </si>
  <si>
    <t>SEA-SE-ST-UDC-0781/2025</t>
  </si>
  <si>
    <t>SEA-SE-ST-UDC-0782/2025</t>
  </si>
  <si>
    <t>SEA-SE-ST-UDC-0783/2025</t>
  </si>
  <si>
    <t>SEA-SE-ST-UDC-0784/2025</t>
  </si>
  <si>
    <t>SEA-SE-ST-UDC-0785/2025</t>
  </si>
  <si>
    <t>SEA-SE-ST-UDC-0786/2025</t>
  </si>
  <si>
    <t>SEA-SE-ST-UDC-0787/2025</t>
  </si>
  <si>
    <t>SEA-SE-ST-UDC-0788/2025</t>
  </si>
  <si>
    <t>SEA-SE-ST-UDC-0789/2025</t>
  </si>
  <si>
    <t>SEA-SE-ST-UDC-0790/2025</t>
  </si>
  <si>
    <t>SEA-SE-ST-UDC-0791/2025</t>
  </si>
  <si>
    <t>SEA-SE-ST-UDC-0792/2025</t>
  </si>
  <si>
    <t>SEA-SE-ST-UDC-0793/2025</t>
  </si>
  <si>
    <t>SEA-SE-ST-UDC-0794/2025</t>
  </si>
  <si>
    <t>SEA-SE-ST-UDC-0795/2025</t>
  </si>
  <si>
    <t>SEA-SE-ST-UDC-0796/2025</t>
  </si>
  <si>
    <t>SEA-SE-ST-UDC-0797/2025</t>
  </si>
  <si>
    <t>SEA-SE-ST-UDC-0798/2025</t>
  </si>
  <si>
    <t>SEA-SE-ST-UDC-0799/2025</t>
  </si>
  <si>
    <t>SEA-SE-ST-UDC-0800/2025</t>
  </si>
  <si>
    <t>SEA-SE-ST-UDC-0801/2025</t>
  </si>
  <si>
    <t>SEA-SE-ST-UDC-0802/2025</t>
  </si>
  <si>
    <t>SEA-SE-ST-UDC-0803/2025</t>
  </si>
  <si>
    <t>SEA-SE-ST-UDC-0804/2025</t>
  </si>
  <si>
    <t>SEA-SE-ST-UDC-0805/2025</t>
  </si>
  <si>
    <t>SEA-SE-ST-UDC-0806/2025</t>
  </si>
  <si>
    <t>Se rechaza toda vez que la recomendación aludida propone acciones concretas las cuales ya se encuentran cubiertas.</t>
  </si>
  <si>
    <t xml:space="preserve">Acepta e informa sobre el cumplimiento de todas las acciones de la recomendación. </t>
  </si>
  <si>
    <t>Se informan las acciones que ya se encuentran implementadas.</t>
  </si>
  <si>
    <t>Acepta e informa sobre las acciones que se emprenderán.</t>
  </si>
  <si>
    <t xml:space="preserve">Acepta e informa sobre las acciones que se encuentran cumplidas. </t>
  </si>
  <si>
    <t>Acepta y solicita se le designe un enlace.</t>
  </si>
  <si>
    <t>Rechaza por no contar con los recursos presupuestales, tecnológicos y humanos necesarios para su implementación.</t>
  </si>
  <si>
    <t>Rechaza toda vez que se cuenta con un buzón de quejas y sugerencias, denuncias de manera anónima en forma física, así como en la página oficial de la administración.</t>
  </si>
  <si>
    <t>Acepta e informa las acciones que se encuentran implementadas.</t>
  </si>
  <si>
    <t>Acepta la recomencación.</t>
  </si>
  <si>
    <t>Acepta la recomendación e informa que todas las acciones que se encuentran implementadas.</t>
  </si>
  <si>
    <t>Se rechaza toda vez que desde el inicio de la administración se cuenta con buzón físico para presentación de quejas, denuncias y sugerencias, así mismo se cuenta con un buzón electrónico.</t>
  </si>
  <si>
    <t>SEA-SE-ST-UDC-0807/2025</t>
  </si>
  <si>
    <t>SEA-SE-ST-UDC-0808/2025</t>
  </si>
  <si>
    <t>SEA-SE-ST-UDC-0809/2025</t>
  </si>
  <si>
    <t>SEA-SE-ST-UDC-0810/2025</t>
  </si>
  <si>
    <t>SEA-SE-ST-UDC-0811/2025</t>
  </si>
  <si>
    <t>SEA-SE-ST-UDC-0812/2025</t>
  </si>
  <si>
    <t>SEA-SE-ST-UDC-0813/2025</t>
  </si>
  <si>
    <t>SEA-SE-ST-UDC-0814/2025</t>
  </si>
  <si>
    <t>SEA-SE-ST-UDC-0815/2025</t>
  </si>
  <si>
    <t>SEA-SE-ST-UDC-0816/2025</t>
  </si>
  <si>
    <t>SEA-SE-ST-UDC-0817/2025</t>
  </si>
  <si>
    <t>SEA-SE-ST-UDC-0818/2025</t>
  </si>
  <si>
    <t>SEA-SE-ST-UDC-0819/2025</t>
  </si>
  <si>
    <t>SEA-SE-ST-UDC-0820/2025</t>
  </si>
  <si>
    <t>SEA-SE-ST-UDC-0821/2025</t>
  </si>
  <si>
    <t>SEA-SE-ST-UDC-0822/2025</t>
  </si>
  <si>
    <t>SEA-SE-ST-UDC-0823/2025</t>
  </si>
  <si>
    <t>SEA-SE-ST-UDC-0824/2025</t>
  </si>
  <si>
    <t>SEA-SE-ST-UDC-0825/2025</t>
  </si>
  <si>
    <t>SEA-SE-ST-UDC-0826/2025</t>
  </si>
  <si>
    <t>SEA-SE-ST-UDC-0827/2025</t>
  </si>
  <si>
    <t>SEA-SE-ST-UDC-0828/2025</t>
  </si>
  <si>
    <t>SEA-SE-ST-UDC-0829/2025</t>
  </si>
  <si>
    <t>SEA-SE-ST-UDC-0830/2025</t>
  </si>
  <si>
    <t>SEA-SE-ST-UDC-0831/2025</t>
  </si>
  <si>
    <t>SEA-SE-ST-UDC-0832/2025</t>
  </si>
  <si>
    <t>SEA-SE-ST-UDC-0833/2025</t>
  </si>
  <si>
    <t>SEA-SE-ST-UDC-0834/2025</t>
  </si>
  <si>
    <t>SEA-SE-ST-UDC-0835/2025</t>
  </si>
  <si>
    <t>SEA-SE-ST-UDC-0836/2025</t>
  </si>
  <si>
    <t>SEA-SE-ST-UDC-0837/2025</t>
  </si>
  <si>
    <t>SEA-SE-ST-UDC-0838/2025</t>
  </si>
  <si>
    <t>SEA-SE-ST-UDC-0839/2025</t>
  </si>
  <si>
    <t>SEA-SE-ST-UDC-0840/2025</t>
  </si>
  <si>
    <t>SEA-SE-ST-UDC-0841/2025</t>
  </si>
  <si>
    <t>SEA-SE-ST-UDC-0842/2025</t>
  </si>
  <si>
    <t>SEA-SE-ST-UDC-0843/2025</t>
  </si>
  <si>
    <t>SEA-SE-ST-UDC-0844/2025</t>
  </si>
  <si>
    <t>SEA-SE-ST-UDC-0845/2025</t>
  </si>
  <si>
    <t>SEA-SE-ST-UDC-0846/2025</t>
  </si>
  <si>
    <t>SEA-SE-ST-UDC-0847/2025</t>
  </si>
  <si>
    <t>SEA-SE-ST-UDC-0848/2025</t>
  </si>
  <si>
    <t>SEA-SE-ST-UDC-0849/2025</t>
  </si>
  <si>
    <t>SEA-SE-ST-UDC-0850/2025</t>
  </si>
  <si>
    <t>SEA-SE-ST-UDC-0851/2025</t>
  </si>
  <si>
    <t>SEA-SE-ST-UDC-0852/2025</t>
  </si>
  <si>
    <t>SEA-SE-ST-UDC-0853/2025</t>
  </si>
  <si>
    <t>SEA-SE-ST-UDC-0854/2025</t>
  </si>
  <si>
    <t>SEA-SE-ST-UDC-0855/2025</t>
  </si>
  <si>
    <t>SEA-SE-ST-UDC-0856/2025</t>
  </si>
  <si>
    <t>SEA-SE-ST-UDC-0857/2025</t>
  </si>
  <si>
    <t>SEA-SE-ST-UDC-0858/2025</t>
  </si>
  <si>
    <t>SEA-SE-ST-UDC-0859/2025</t>
  </si>
  <si>
    <t>SEA-SE-ST-UDC-0860/2025</t>
  </si>
  <si>
    <t>SEA-SE-ST-UDC-0861/2025</t>
  </si>
  <si>
    <t>SEA-SE-ST-UDC-0862/2025</t>
  </si>
  <si>
    <t>SEA-SE-ST-UDC-0863/2025</t>
  </si>
  <si>
    <t>SEA-SE-ST-UDC-0864/2025</t>
  </si>
  <si>
    <t>SEA-SE-ST-UDC-0865/2025</t>
  </si>
  <si>
    <t>SEA-SE-ST-UDC-0866/2025</t>
  </si>
  <si>
    <t>SEA-SE-ST-UDC-0867/2025</t>
  </si>
  <si>
    <t>SEA-SE-ST-UDC-0868/2025</t>
  </si>
  <si>
    <t>SEA-SE-ST-UDC-0869/2025</t>
  </si>
  <si>
    <t>SEA-SE-ST-UDC-0870/2025</t>
  </si>
  <si>
    <t>SEA-SE-ST-UDC-0871/2025</t>
  </si>
  <si>
    <t>SEA-SE-ST-UDC-0872/2025</t>
  </si>
  <si>
    <t>SEA-SE-ST-UDC-0873/2025</t>
  </si>
  <si>
    <t>SEA-SE-ST-UDC-0874/2025</t>
  </si>
  <si>
    <t>SEA-SE-ST-UDC-0875/2025</t>
  </si>
  <si>
    <t>SEA-SE-ST-UDC-0876/2025</t>
  </si>
  <si>
    <t>SEA-SE-ST-UDC-0877/2025</t>
  </si>
  <si>
    <t>SEA-SE-ST-UDC-0878/2025</t>
  </si>
  <si>
    <t>SEA-SE-ST-UDC-0879/2025</t>
  </si>
  <si>
    <t>SEA-SE-ST-UDC-0880/2025</t>
  </si>
  <si>
    <t>SEA-SE-ST-UDC-0881/2025</t>
  </si>
  <si>
    <t>SEA-SE-ST-UDC-0882/2025</t>
  </si>
  <si>
    <t>SEA-SE-ST-UDC-0883/2025</t>
  </si>
  <si>
    <t>SEA-SE-ST-UDC-0884/2025</t>
  </si>
  <si>
    <t>SEA-SE-ST-UDC-0885/2025</t>
  </si>
  <si>
    <t>SEA-SE-ST-UDC-0886/2025</t>
  </si>
  <si>
    <t>SEA-SE-ST-UDC-0887/2025</t>
  </si>
  <si>
    <t>SEA-SE-ST-UDC-0888/2025</t>
  </si>
  <si>
    <t>SEA-SE-ST-UDC-0889/2025</t>
  </si>
  <si>
    <t>SEA-SE-ST-UDC-0890/2025</t>
  </si>
  <si>
    <t>SEA-SE-ST-UDC-0891/2025</t>
  </si>
  <si>
    <t>SEA-SE-ST-UDC-0892/2025</t>
  </si>
  <si>
    <t>SEA-SE-ST-UDC-0893/2025</t>
  </si>
  <si>
    <t>SEA-SE-ST-UDC-0894/2025</t>
  </si>
  <si>
    <t>SEA-SE-ST-UDC-0895/2025</t>
  </si>
  <si>
    <t>SEA-SE-ST-UDC-0896/2025</t>
  </si>
  <si>
    <t>SEA-SE-ST-UDC-0897/2025</t>
  </si>
  <si>
    <t>SEA-SE-ST-UDC-0898/2025</t>
  </si>
  <si>
    <t>SEA-SE-ST-UDC-0899/2025</t>
  </si>
  <si>
    <t>SEA-SE-ST-UDC-0900/2025</t>
  </si>
  <si>
    <t>SEA-SE-ST-UDC-0901/2025</t>
  </si>
  <si>
    <t>SEA-SE-ST-UDC-0902/2025</t>
  </si>
  <si>
    <t>SEA-SE-ST-UDC-0903/2025</t>
  </si>
  <si>
    <t>SEA-SE-ST-UDC-0904/2025</t>
  </si>
  <si>
    <t>SEA-SE-ST-UDC-0905/2025</t>
  </si>
  <si>
    <t>SEA-SE-ST-UDC-0906/2025</t>
  </si>
  <si>
    <t>SEA-SE-ST-UDC-0907/2025</t>
  </si>
  <si>
    <t>SEA-SE-ST-UDC-0908/2025</t>
  </si>
  <si>
    <t>SEA-SE-ST-UDC-0909/2025</t>
  </si>
  <si>
    <t>SEA-SE-ST-UDC-0910/2025</t>
  </si>
  <si>
    <t>SEA-SE-ST-UDC-0911/2025</t>
  </si>
  <si>
    <t>SEA-SE-ST-UDC-0912/2025</t>
  </si>
  <si>
    <t>SEA-SE-ST-UDC-0913/2025</t>
  </si>
  <si>
    <t>SEA-SE-ST-UDC-0914/2025</t>
  </si>
  <si>
    <t>SEA-SE-ST-UDC-0915/2025</t>
  </si>
  <si>
    <t>SEA-SE-ST-UDC-0916/2025</t>
  </si>
  <si>
    <t>SEA-SE-ST-UDC-0917/2025</t>
  </si>
  <si>
    <t>SEA-SE-ST-UDC-0918/2025</t>
  </si>
  <si>
    <t>SEA-SE-ST-UDC-0919/2025</t>
  </si>
  <si>
    <t>SEA-SE-ST-UDC-0920/2025</t>
  </si>
  <si>
    <t>SEA-SE-ST-UDC-0921/2025</t>
  </si>
  <si>
    <t>SEA-SE-ST-UDC-0922/2025</t>
  </si>
  <si>
    <t>SEA-SE-ST-UDC-0923/2025</t>
  </si>
  <si>
    <t>SEA-SE-ST-UDC-0924/2025</t>
  </si>
  <si>
    <t>SEA-SE-ST-UDC-0925/2025</t>
  </si>
  <si>
    <t>SEA-SE-ST-UDC-0926/2025</t>
  </si>
  <si>
    <t>SEA-SE-ST-UDC-0927/2025</t>
  </si>
  <si>
    <t>SEA-SE-ST-UDC-0928/2025</t>
  </si>
  <si>
    <t>SEA-SE-ST-UDC-0929/2025</t>
  </si>
  <si>
    <t>SEA-SE-ST-UDC-0930/2025</t>
  </si>
  <si>
    <t>SEA-SE-ST-UDC-0931/2025</t>
  </si>
  <si>
    <t>SEA-SE-ST-UDC-0932/2025</t>
  </si>
  <si>
    <t>SEA-SE-ST-UDC-0933/2025</t>
  </si>
  <si>
    <t>SEA-SE-ST-UDC-0934/2025</t>
  </si>
  <si>
    <t>SEA-SE-ST-UDC-0935/2025</t>
  </si>
  <si>
    <t>SEA-SE-ST-UDC-0936/2025</t>
  </si>
  <si>
    <t>SEA-SE-ST-UDC-0937/2025</t>
  </si>
  <si>
    <t>SEA-SE-ST-UDC-0938/2025</t>
  </si>
  <si>
    <t>SEA-SE-ST-UDC-0939/2025</t>
  </si>
  <si>
    <t>SEA-SE-ST-UDC-0940/2025</t>
  </si>
  <si>
    <t>SEA-SE-ST-UDC-0941/2025</t>
  </si>
  <si>
    <t>SEA-SE-ST-UDC-0942/2025</t>
  </si>
  <si>
    <t>SEA-SE-ST-UDC-0943/2025</t>
  </si>
  <si>
    <t>SEA-SE-ST-UDC-0944/2025</t>
  </si>
  <si>
    <t>SEA-SE-ST-UDC-0945/2025</t>
  </si>
  <si>
    <t>SEA-SE-ST-UDC-0946/2025</t>
  </si>
  <si>
    <t>SEA-SE-ST-UDC-0947/2025</t>
  </si>
  <si>
    <t>SEA-SE-ST-UDC-0948/2025</t>
  </si>
  <si>
    <t>SEA-SE-ST-UDC-0949/2025</t>
  </si>
  <si>
    <t>SEA-SE-ST-UDC-0950/2025</t>
  </si>
  <si>
    <t>SEA-SE-ST-UDC-0951/2025</t>
  </si>
  <si>
    <t>SEA-SE-ST-UDC-0952/2025</t>
  </si>
  <si>
    <t>SEA-SE-ST-UDC-0953/2025</t>
  </si>
  <si>
    <t>SEA-SE-ST-UDC-0954/2025</t>
  </si>
  <si>
    <t>SEA-SE-ST-UDC-0955/2025</t>
  </si>
  <si>
    <t>SEA-SE-ST-UDC-0956/2025</t>
  </si>
  <si>
    <t>SEA-SE-ST-UDC-0957/2025</t>
  </si>
  <si>
    <t>SEA-SE-ST-UDC-0958/2025</t>
  </si>
  <si>
    <t>SEA-SE-ST-UDC-0959/2025</t>
  </si>
  <si>
    <t>SEA-SE-ST-UDC-0960/2025</t>
  </si>
  <si>
    <t>SEA-SE-ST-UDC-0961/2025</t>
  </si>
  <si>
    <t>SEA-SE-ST-UDC-0962/2025</t>
  </si>
  <si>
    <t>SEA-SE-ST-UDC-0963/2025</t>
  </si>
  <si>
    <t>SEA-SE-ST-UDC-0964/2025</t>
  </si>
  <si>
    <t>SEA-SE-ST-UDC-0965/2025</t>
  </si>
  <si>
    <t>SEA-SE-ST-UDC-0966/2025</t>
  </si>
  <si>
    <t>SEA-SE-ST-UDC-0967/2025</t>
  </si>
  <si>
    <t>SEA-SE-ST-UDC-0968/2025</t>
  </si>
  <si>
    <t>SEA-SE-ST-UDC-0969/2025</t>
  </si>
  <si>
    <t>SEA-SE-ST-UDC-0970/2025</t>
  </si>
  <si>
    <t>SEA-SE-ST-UDC-0971/2025</t>
  </si>
  <si>
    <t>SEA-SE-ST-UDC-0972/2025</t>
  </si>
  <si>
    <t>SEA-SE-ST-UDC-0973/2025</t>
  </si>
  <si>
    <t>SEA-SE-ST-UDC-0974/2025</t>
  </si>
  <si>
    <t>SEA-SE-ST-UDC-0975/2025</t>
  </si>
  <si>
    <t>SEA-SE-ST-UDC-0976/2025</t>
  </si>
  <si>
    <t>SEA-SE-ST-UDC-0977/2025</t>
  </si>
  <si>
    <t>SEA-SE-ST-UDC-0978/2025</t>
  </si>
  <si>
    <t>SEA-SE-ST-UDC-0979/2025</t>
  </si>
  <si>
    <t>SEA-SE-ST-UDC-0980/2025</t>
  </si>
  <si>
    <t>SEA-SE-ST-UDC-0981/2025</t>
  </si>
  <si>
    <t>SEA-SE-ST-UDC-0982/2025</t>
  </si>
  <si>
    <t>SEA-SE-ST-UDC-0983/2025</t>
  </si>
  <si>
    <t>SEA-SE-ST-UDC-0984/2025</t>
  </si>
  <si>
    <t>SEA-SE-ST-UDC-0985/2025</t>
  </si>
  <si>
    <t>SEA-SE-ST-UDC-0986/2025</t>
  </si>
  <si>
    <t>SEA-SE-ST-UDC-0987/2025</t>
  </si>
  <si>
    <t>SEA-SE-ST-UDC-0988/2025</t>
  </si>
  <si>
    <t>SEA-SE-ST-UDC-0989/2025</t>
  </si>
  <si>
    <t>SEA-SE-ST-UDC-0990/2025</t>
  </si>
  <si>
    <t>SEA-SE-ST-UDC-0991/2025</t>
  </si>
  <si>
    <t>SEA-SE-ST-UDC-0992/2025</t>
  </si>
  <si>
    <t>SEA-SE-ST-UDC-0993/2025</t>
  </si>
  <si>
    <t>SEA-SE-ST-UDC-0994/2025</t>
  </si>
  <si>
    <t>SEA-SE-ST-UDC-0995/2025</t>
  </si>
  <si>
    <t>SEA-SE-ST-UDC-0996/2025</t>
  </si>
  <si>
    <t>SEA-SE-ST-UDC-0997/2025</t>
  </si>
  <si>
    <t>SEA-SE-ST-UDC-0998/2025</t>
  </si>
  <si>
    <t>SEA-SE-ST-UDC-0999/2025</t>
  </si>
  <si>
    <t>SEA-SE-ST-UDC-01000/2025</t>
  </si>
  <si>
    <t>SEA-SE-ST-UDC-01001/2025</t>
  </si>
  <si>
    <t>SEA-SE-ST-UDC-01002/2025</t>
  </si>
  <si>
    <t>SEA-SE-ST-UDC-01003/2025</t>
  </si>
  <si>
    <t>SEA-SE-ST-UDC-01004/2025</t>
  </si>
  <si>
    <t>SEA-SE-ST-UDC-01005/2025</t>
  </si>
  <si>
    <t>SEA-SE-ST-UDC-01006/2025</t>
  </si>
  <si>
    <t>SEA-SE-ST-UDC-01007/2025</t>
  </si>
  <si>
    <t>SEA-SE-ST-UDC-01008/2025</t>
  </si>
  <si>
    <t>SEA-SE-ST-UDC-01009/2025</t>
  </si>
  <si>
    <t>SEA-SE-ST-UDC-01010/2025</t>
  </si>
  <si>
    <t>SEA-SE-ST-UDC-01011/2025</t>
  </si>
  <si>
    <t>SEA-SE-ST-UDC-01012/2025</t>
  </si>
  <si>
    <t>SEA-SE-ST-UDC-01013/2025</t>
  </si>
  <si>
    <t>SEA-SE-ST-UDC-01014/2025</t>
  </si>
  <si>
    <t>SEA-SE-ST-UDC-01015/2025</t>
  </si>
  <si>
    <t>SEA-SE-ST-UDC-01016/2025</t>
  </si>
  <si>
    <t>SEA-SE-ST-UDC-01017/2025</t>
  </si>
  <si>
    <t>SEA-SE-ST-UDC-01018/2025</t>
  </si>
  <si>
    <t>SEA-SE-ST-UDC-01019/2025</t>
  </si>
  <si>
    <t>SEA-SE-ST-UDC-01020/2025</t>
  </si>
  <si>
    <t>Se acepta la recomendación e instruye a la Unidad Jurídica-Normativa y Enlace para que de cumplimiento a la recomendación.</t>
  </si>
  <si>
    <t>Acepta la recomendación y señala las acciones a emprender y sus periodos de ejecución.</t>
  </si>
  <si>
    <t>Acepta la recomendación, señala que todas las acciones están cumplidas, excepto una en la que se trabajará.</t>
  </si>
  <si>
    <t xml:space="preserve">Señala que la totalidad de las acciones contempladas en la recomendación se encuentran cumplidas. </t>
  </si>
  <si>
    <t>Acepta la recomendación e indica las acciones que se emprenderán.</t>
  </si>
  <si>
    <t>Informa las acciones que ya se encuentran implementadas</t>
  </si>
  <si>
    <t xml:space="preserve">Acepta la recomendación. </t>
  </si>
  <si>
    <t xml:space="preserve">Acepta la recomendación e informa las acciones que se emprenderán. </t>
  </si>
  <si>
    <t>Se someterá a consideración del Comité de Control Interno.</t>
  </si>
  <si>
    <t>Se cumplirá a través de la Dirección del Centro de Convenciones, por tratarse del mismo titular y de que la Compañía no cuenta con personal.</t>
  </si>
  <si>
    <t>Acepta e informa las acciones que se emprenderán.</t>
  </si>
  <si>
    <t>Acepta de manera parcial, pues ya cuenta con acciones implementadas.</t>
  </si>
  <si>
    <t>Acepta e indica las acciones que se emprenderán.</t>
  </si>
  <si>
    <t>Acepta la recomendación</t>
  </si>
  <si>
    <t>Acepta e informa las acciones implementadas.</t>
  </si>
  <si>
    <t xml:space="preserve">Rechaza ya que es un órgano desconcentrado de la Secretaría de Cultura. </t>
  </si>
  <si>
    <t xml:space="preserve">Se acepta la recomendación ya que se cuenta con los elemento necesarios que conforman el Sistema de Gestión de Integridad. </t>
  </si>
  <si>
    <t xml:space="preserve">Se acepta e informa las acciones que ya se han implementado. </t>
  </si>
  <si>
    <t>Acepta la recomendación, informa sobre las acciones cumplidas y las que se encuentran en proceso de ejecución.</t>
  </si>
  <si>
    <t>Acepta e informa sobre el total cumplimiento de las acciones que establece la recomendación.</t>
  </si>
  <si>
    <t>2804/2025</t>
  </si>
  <si>
    <t>Acepta e instruye a la Unidad de Coordinación Técnica para que inicie el proceso para contra con el Sistema de Gestión de Integridad.</t>
  </si>
  <si>
    <t>Rechaza ya que se cuenta con un sistema de gestión de integridad al contar con un Código de Conducta, un Comité de Ética, una Unidad de Igualdad Sustantiva y diversos mecanismos de denuncia anónima y segura, asimismo, de manera periódica se llevan a cabo capacitaciones relacionadas con la prevención del acoso y hostigamiento sexual y laboral.</t>
  </si>
  <si>
    <t>Acepta e indica las acciones que ya se encuentran implementadas.</t>
  </si>
  <si>
    <t>Acepta dar atención a la recomendación, para realizar las acciones respectivas.</t>
  </si>
  <si>
    <t xml:space="preserve">Se adhiere a la aceptación de la Secretaría de Finanzas y Administración, toda vez que la UIPE forma parte de la Unidad Programática Presupuestal 007 Secretaría de Finanzas y Administración, como Órgano Administrativo Desconcentrado. </t>
  </si>
  <si>
    <t>Acepta e informa las acciones que se realizarán.</t>
  </si>
  <si>
    <t>Acepta la Recomendación no Vinculante.</t>
  </si>
  <si>
    <t xml:space="preserve">Acepta la Recomendación, a pesar de que no se cuenta con las condiciones presupuestales mínimas indispensables para llevar a cabo el comité de ética, se ha estado trabajando para encontrar los medios y realizar acciones a las que haya lugar. </t>
  </si>
  <si>
    <t>Se acepta en todos y cada uno de sus términos la citada recomendación.</t>
  </si>
  <si>
    <t>Manifiesta la aceptación para que se establezca un Sistema de Gestión de Integridad como un mecanismo de fortalecimiento de la ética pública y control de riesgos de integridad.</t>
  </si>
  <si>
    <t xml:space="preserve">Manifiesta la aceptación, informando las acciones concretas para su cumplimiento. </t>
  </si>
  <si>
    <t xml:space="preserve">Rechaza con fundamento en el artículo 115 de la CPEUM; artículo 15, 111 y 112 de la CPELSMO. Sin embargo, esta municipalidad observará las líneas de acción y ya cumple con algunas. </t>
  </si>
  <si>
    <t>Rechaza con fundamento en el artículo 115 de la CPEUM; artículo 15, 111 y 112 de la CPELSMO; así como 2° de la Ley Orgánica del Estado de Michoacán de Ocampo. Toda vez que, en este H. Ayuntamiento ya se cumple con los puntos señalados dentro del Esistema de Gestión de Integridad.</t>
  </si>
  <si>
    <t>No le aplica la recomendación de referencia por haber realizado los trabajos inherentes a la materia previamente a que se aprobara al seno del Comité que representa.</t>
  </si>
  <si>
    <t>Acepta en sus términos la recomendación.</t>
  </si>
  <si>
    <t>Acepta la recomendación no vinculante.</t>
  </si>
  <si>
    <t xml:space="preserve">Acepta la recomendación, por lo que garantiza la implementación de un Sistema de Gestión de Integridad. </t>
  </si>
  <si>
    <t xml:space="preserve">Manifiesta la acpetación de la Recomendación y comisión a enlace para dar seguimiento a su cumplimiento. </t>
  </si>
  <si>
    <t>Determinó aceptar la recomendación.</t>
  </si>
  <si>
    <t>El Municipo de Vista Hermosa cuenta con los elementos esenciales para dar oportuna respuesta y certeza legal, actuando de manera preventiva a posibles riesgos.</t>
  </si>
  <si>
    <t>Se acepta la rcomendación e indica las acciones que se realizarán.</t>
  </si>
  <si>
    <t xml:space="preserve">No es aceptada, toda vez que, tras realizar un análisis detallado de sus contenidos, no se identificó participación dierecta ni indirecta de esta institución educativa en dichos elementos. </t>
  </si>
  <si>
    <t>Acepta atender las acciones concretas para dar cabal cumplimiento a la recomendación y solicita credenciales de acceso a sistemas de la PDE.</t>
  </si>
  <si>
    <t>Acepta la recomendación y señala las acciones que se emprenderán.</t>
  </si>
  <si>
    <t>Acepta la recomendación y solicita credenciales de acceso a sistemas de la PDE.</t>
  </si>
  <si>
    <t>Acepta atender las acciones concretas para dar cabal cumplimiento a la recomendación.</t>
  </si>
  <si>
    <t>Envía copia de acta de instalación del Comité de Control Interno de esa Coordinación, así como las actas de sesiones y la matriz de riesgos 2024 y 2025.</t>
  </si>
  <si>
    <t xml:space="preserve">Se acepta la recomendación. </t>
  </si>
  <si>
    <t>24/04/2025 y 17/06/2025</t>
  </si>
  <si>
    <t>Solicita la adehesión al Sistema Estatal Anticorrupción. Acepta la Recomendación.</t>
  </si>
  <si>
    <t>Acepta e informa el estado que guarda cada sistema de la PDE.</t>
  </si>
  <si>
    <t>Rechaza con fundamento en el artículo 115 de la CPEUM; artículo 15, 111 y 112 de la CPELSMO, así como 2° de la LOMEMO, toda vez que de manera extraoficial se hizo del conocimiento del Ayuntamiento de Madero, Michoacán, por parte de la SESEA, que ya se encuentra incorporado a los Sistemas que integran la PDE; sin embargo, se encuentra en proceso de planeación de la capacitación que impartirá la Secretaría, para el manejo, actualización y suministro de información a dicho Sistema.</t>
  </si>
  <si>
    <t>Rechaza con fundamento en el artículo 115 de la CPEUM; artículo 15, 111 y 112 de la CPELSMO, así como 2° de la LOMEMO, toda vez que cuentan con los mecanismos de quejas y denuncias anónimas ya que cuenta con 5 buzones de quejas y denuncias, igualmente se encuentra un apartado de quejas y denuncias en la página oficial de ayuntamiento.</t>
  </si>
  <si>
    <t>Orden para reportar en sitio web SESEA</t>
  </si>
  <si>
    <t>1°</t>
  </si>
  <si>
    <t>3°</t>
  </si>
  <si>
    <t>4°</t>
  </si>
  <si>
    <t>5°</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</si>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</sst>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11"/>
      <color theme="1"/>
      <name val="Metropolis"/>
      <family val="3"/>
    </font>
    <font>
      <b/>
      <sz val="11"/>
      <color theme="1"/>
      <name val="Metropolis"/>
      <family val="3"/>
    </font>
    <font>
      <sz val="11"/>
      <color theme="1"/>
      <name val="Calibri"/>
      <family val="2"/>
      <scheme val="minor"/>
    </font>
    <font>
      <sz val="11"/>
      <color theme="1"/>
      <name val="Metropolis Thin"/>
      <family val="3"/>
    </font>
    <font>
      <b/>
      <sz val="11"/>
      <color theme="1"/>
      <name val="Metropolis Thin"/>
      <family val="3"/>
    </font>
    <font>
      <sz val="11"/>
      <color rgb="FF000000"/>
      <name val="Metropolis Thin"/>
      <family val="3"/>
    </font>
    <font>
      <sz val="11"/>
      <name val="Metropolis Thin"/>
      <family val="3"/>
    </font>
    <font>
      <sz val="10"/>
      <color theme="1"/>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52">
    <xf numFmtId="0" fontId="0" fillId="0" borderId="0" xfId="0"/>
    <xf numFmtId="0" fontId="2" fillId="0" borderId="0" xfId="0" applyFont="1"/>
    <xf numFmtId="0" fontId="2" fillId="0" borderId="0" xfId="0" applyFont="1" applyAlignment="1">
      <alignment wrapText="1"/>
    </xf>
    <xf numFmtId="9" fontId="0" fillId="0" borderId="0" xfId="1" applyFont="1"/>
    <xf numFmtId="0" fontId="2" fillId="0" borderId="0" xfId="0" applyFont="1" applyAlignment="1">
      <alignment horizontal="right" wrapText="1"/>
    </xf>
    <xf numFmtId="0" fontId="0" fillId="0" borderId="0" xfId="0" applyAlignment="1">
      <alignment horizontal="right"/>
    </xf>
    <xf numFmtId="0" fontId="5" fillId="0" borderId="1" xfId="0" applyFont="1" applyBorder="1" applyAlignment="1">
      <alignment wrapText="1"/>
    </xf>
    <xf numFmtId="0" fontId="5" fillId="0" borderId="2" xfId="0" applyFont="1" applyBorder="1" applyAlignment="1">
      <alignment wrapText="1"/>
    </xf>
    <xf numFmtId="0" fontId="4" fillId="0" borderId="2" xfId="0" applyFont="1" applyBorder="1"/>
    <xf numFmtId="14" fontId="4" fillId="0" borderId="2" xfId="0" applyNumberFormat="1" applyFont="1" applyBorder="1"/>
    <xf numFmtId="0" fontId="4" fillId="0" borderId="2" xfId="0" applyFont="1" applyBorder="1" applyAlignment="1">
      <alignment vertical="top" wrapText="1"/>
    </xf>
    <xf numFmtId="14" fontId="4" fillId="0" borderId="2" xfId="0" applyNumberFormat="1" applyFont="1" applyBorder="1" applyAlignment="1">
      <alignment horizontal="right"/>
    </xf>
    <xf numFmtId="0" fontId="4" fillId="0" borderId="2" xfId="0" applyFont="1" applyBorder="1" applyAlignment="1">
      <alignment horizontal="right"/>
    </xf>
    <xf numFmtId="0" fontId="5" fillId="0" borderId="2" xfId="0" applyFont="1" applyBorder="1"/>
    <xf numFmtId="0" fontId="4" fillId="0" borderId="2" xfId="0" applyFont="1" applyBorder="1" applyAlignment="1">
      <alignment wrapText="1"/>
    </xf>
    <xf numFmtId="0" fontId="6" fillId="0" borderId="2" xfId="0" applyFont="1" applyBorder="1" applyAlignment="1">
      <alignment horizontal="right"/>
    </xf>
    <xf numFmtId="17" fontId="4" fillId="0" borderId="2" xfId="0" applyNumberFormat="1" applyFont="1" applyBorder="1"/>
    <xf numFmtId="49" fontId="4" fillId="3" borderId="2" xfId="0" applyNumberFormat="1" applyFont="1" applyFill="1" applyBorder="1" applyAlignment="1">
      <alignment wrapText="1"/>
    </xf>
    <xf numFmtId="14" fontId="4" fillId="0" borderId="2" xfId="0" applyNumberFormat="1" applyFont="1" applyBorder="1" applyAlignment="1">
      <alignment horizontal="right" vertical="top" wrapText="1"/>
    </xf>
    <xf numFmtId="0" fontId="4" fillId="0" borderId="2" xfId="0" applyFont="1" applyBorder="1" applyAlignment="1">
      <alignment horizontal="center" wrapText="1"/>
    </xf>
    <xf numFmtId="49" fontId="4" fillId="0" borderId="2" xfId="0" applyNumberFormat="1" applyFont="1" applyBorder="1"/>
    <xf numFmtId="0" fontId="5" fillId="0" borderId="3" xfId="0" applyFont="1" applyBorder="1" applyAlignment="1">
      <alignment horizontal="center" wrapText="1"/>
    </xf>
    <xf numFmtId="0" fontId="5" fillId="0" borderId="2" xfId="0" applyFont="1" applyBorder="1" applyAlignment="1">
      <alignment horizontal="center" wrapText="1"/>
    </xf>
    <xf numFmtId="14" fontId="4" fillId="0" borderId="3" xfId="0" applyNumberFormat="1" applyFont="1" applyBorder="1"/>
    <xf numFmtId="0" fontId="4" fillId="0" borderId="3" xfId="0" applyFont="1" applyBorder="1"/>
    <xf numFmtId="14" fontId="4" fillId="0" borderId="3" xfId="0" applyNumberFormat="1" applyFont="1" applyBorder="1" applyAlignment="1">
      <alignment horizontal="center" wrapText="1"/>
    </xf>
    <xf numFmtId="0" fontId="4" fillId="2" borderId="2" xfId="0" applyFont="1" applyFill="1" applyBorder="1" applyAlignment="1">
      <alignment wrapText="1"/>
    </xf>
    <xf numFmtId="14" fontId="4" fillId="0" borderId="2" xfId="0" applyNumberFormat="1" applyFont="1" applyBorder="1" applyAlignment="1">
      <alignment horizontal="center" wrapText="1"/>
    </xf>
    <xf numFmtId="0" fontId="7" fillId="0" borderId="2" xfId="0" applyFont="1" applyBorder="1" applyAlignment="1">
      <alignment wrapText="1"/>
    </xf>
    <xf numFmtId="2" fontId="1" fillId="0" borderId="2" xfId="0" applyNumberFormat="1" applyFont="1" applyBorder="1"/>
    <xf numFmtId="49" fontId="4" fillId="4" borderId="2" xfId="0" applyNumberFormat="1" applyFont="1" applyFill="1" applyBorder="1" applyAlignment="1">
      <alignment wrapText="1"/>
    </xf>
    <xf numFmtId="49" fontId="4" fillId="0" borderId="2" xfId="0" applyNumberFormat="1" applyFont="1" applyBorder="1" applyAlignment="1">
      <alignment wrapText="1"/>
    </xf>
    <xf numFmtId="9" fontId="0" fillId="0" borderId="0" xfId="1" applyFont="1" applyFill="1"/>
    <xf numFmtId="14" fontId="4" fillId="0" borderId="3" xfId="0" applyNumberFormat="1" applyFont="1" applyBorder="1" applyAlignment="1">
      <alignment horizontal="right"/>
    </xf>
    <xf numFmtId="0" fontId="4" fillId="0" borderId="1" xfId="0" applyFont="1" applyBorder="1" applyAlignment="1">
      <alignment wrapText="1"/>
    </xf>
    <xf numFmtId="14" fontId="4" fillId="0" borderId="1" xfId="0" applyNumberFormat="1" applyFont="1" applyBorder="1" applyAlignment="1">
      <alignment horizontal="right" vertical="top" wrapText="1"/>
    </xf>
    <xf numFmtId="0" fontId="4" fillId="0" borderId="1" xfId="0" applyFont="1" applyBorder="1" applyAlignment="1">
      <alignment horizontal="center" wrapText="1"/>
    </xf>
    <xf numFmtId="0" fontId="4" fillId="0" borderId="1" xfId="0" applyFont="1" applyBorder="1" applyAlignment="1">
      <alignment vertical="top" wrapText="1"/>
    </xf>
    <xf numFmtId="14" fontId="4" fillId="0" borderId="4" xfId="0" applyNumberFormat="1" applyFont="1" applyBorder="1" applyAlignment="1">
      <alignment horizontal="right"/>
    </xf>
    <xf numFmtId="0" fontId="4" fillId="0" borderId="1" xfId="0" applyFont="1" applyBorder="1"/>
    <xf numFmtId="0" fontId="4" fillId="0" borderId="1" xfId="0" applyFont="1" applyBorder="1" applyAlignment="1">
      <alignment horizontal="right"/>
    </xf>
    <xf numFmtId="0" fontId="0" fillId="0" borderId="0" xfId="0" applyAlignment="1">
      <alignment wrapText="1"/>
    </xf>
    <xf numFmtId="17" fontId="4" fillId="0" borderId="1" xfId="0" applyNumberFormat="1" applyFont="1" applyBorder="1"/>
    <xf numFmtId="0" fontId="1" fillId="0" borderId="2" xfId="0" applyFont="1" applyBorder="1"/>
    <xf numFmtId="49" fontId="7" fillId="3" borderId="2" xfId="0" applyNumberFormat="1" applyFont="1" applyFill="1" applyBorder="1" applyAlignment="1">
      <alignment wrapText="1"/>
    </xf>
    <xf numFmtId="0" fontId="4" fillId="0" borderId="2" xfId="0" applyFont="1" applyBorder="1" applyAlignment="1">
      <alignment horizontal="left" wrapText="1"/>
    </xf>
    <xf numFmtId="0" fontId="0" fillId="5" borderId="0" xfId="0" applyFill="1"/>
    <xf numFmtId="0" fontId="4" fillId="0" borderId="5" xfId="0" applyFont="1" applyBorder="1" applyAlignment="1">
      <alignment wrapText="1"/>
    </xf>
    <xf numFmtId="0" fontId="4" fillId="2" borderId="5" xfId="0" applyFont="1" applyFill="1" applyBorder="1" applyAlignment="1">
      <alignment wrapText="1"/>
    </xf>
    <xf numFmtId="0" fontId="7" fillId="0" borderId="5" xfId="0" applyFont="1" applyBorder="1" applyAlignment="1">
      <alignment wrapText="1"/>
    </xf>
    <xf numFmtId="0" fontId="4" fillId="0" borderId="3" xfId="0" applyFont="1" applyBorder="1" applyAlignment="1">
      <alignment horizontal="center" wrapText="1"/>
    </xf>
    <xf numFmtId="14" fontId="8" fillId="0" borderId="2" xfId="0" applyNumberFormat="1" applyFont="1" applyBorder="1" applyAlignment="1">
      <alignment horizontal="right" vertical="top" wrapText="1"/>
    </xf>
  </cellXfs>
  <cellStyles count="2">
    <cellStyle name="Normal" xfId="0" builtinId="0"/>
    <cellStyle name="Porcentaje" xfId="1" builtinId="5"/>
  </cellStyles>
  <dxfs count="107">
    <dxf>
      <font>
        <b val="0"/>
        <i val="0"/>
        <strike val="0"/>
        <condense val="0"/>
        <extend val="0"/>
        <outline val="0"/>
        <shadow val="0"/>
        <u val="none"/>
        <vertAlign val="baseline"/>
        <sz val="11"/>
        <color theme="1"/>
        <name val="Metropoli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Metropolis Thin"/>
        <family val="3"/>
        <scheme val="none"/>
      </font>
      <numFmt numFmtId="22" formatCode="mmm\-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Metropolis Thin"/>
        <family val="3"/>
        <scheme val="none"/>
      </font>
    </dxf>
    <dxf>
      <font>
        <b/>
        <i val="0"/>
        <strike val="0"/>
        <condense val="0"/>
        <extend val="0"/>
        <outline val="0"/>
        <shadow val="0"/>
        <u val="none"/>
        <vertAlign val="baseline"/>
        <sz val="11"/>
        <color theme="1"/>
        <name val="Metropolis"/>
        <family val="3"/>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Metropoli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etropolis Thin"/>
        <family val="3"/>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Metropolis Thin"/>
        <family val="3"/>
        <scheme val="none"/>
      </font>
      <numFmt numFmtId="22" formatCode="mmm\-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Metropolis Thin"/>
        <family val="3"/>
        <scheme val="none"/>
      </font>
    </dxf>
    <dxf>
      <font>
        <b/>
        <i val="0"/>
        <strike val="0"/>
        <condense val="0"/>
        <extend val="0"/>
        <outline val="0"/>
        <shadow val="0"/>
        <u val="none"/>
        <vertAlign val="baseline"/>
        <sz val="11"/>
        <color theme="1"/>
        <name val="Metropolis"/>
        <family val="3"/>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Metropoli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Metropolis Thin"/>
        <family val="3"/>
        <scheme val="none"/>
      </font>
      <numFmt numFmtId="22" formatCode="mmm\-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Metropolis Thin"/>
        <family val="3"/>
        <scheme val="none"/>
      </font>
    </dxf>
    <dxf>
      <font>
        <b/>
        <i val="0"/>
        <strike val="0"/>
        <condense val="0"/>
        <extend val="0"/>
        <outline val="0"/>
        <shadow val="0"/>
        <u val="none"/>
        <vertAlign val="baseline"/>
        <sz val="11"/>
        <color theme="1"/>
        <name val="Metropolis"/>
        <family val="3"/>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Metropoli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Metropolis Thin"/>
        <family val="3"/>
        <scheme val="none"/>
      </font>
      <numFmt numFmtId="22" formatCode="mmm\-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Metropolis Thin"/>
        <family val="3"/>
        <scheme val="none"/>
      </font>
    </dxf>
    <dxf>
      <font>
        <b/>
        <i val="0"/>
        <strike val="0"/>
        <condense val="0"/>
        <extend val="0"/>
        <outline val="0"/>
        <shadow val="0"/>
        <u val="none"/>
        <vertAlign val="baseline"/>
        <sz val="11"/>
        <color theme="1"/>
        <name val="Metropolis"/>
        <family val="3"/>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Metropolis"/>
        <family val="3"/>
        <scheme val="none"/>
      </font>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Metropolis Thin"/>
        <family val="3"/>
        <scheme val="none"/>
      </font>
      <numFmt numFmtId="22" formatCode="mmm\-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Metropolis Thin"/>
        <family val="3"/>
        <scheme val="none"/>
      </font>
    </dxf>
    <dxf>
      <font>
        <b/>
        <i val="0"/>
        <strike val="0"/>
        <condense val="0"/>
        <extend val="0"/>
        <outline val="0"/>
        <shadow val="0"/>
        <u val="none"/>
        <vertAlign val="baseline"/>
        <sz val="11"/>
        <color theme="1"/>
        <name val="Metropolis"/>
        <family val="3"/>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Metropoli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Metropolis Thin"/>
        <family val="3"/>
        <scheme val="none"/>
      </font>
      <numFmt numFmtId="22" formatCode="mmm\-yy"/>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Metropolis Thin"/>
        <family val="3"/>
        <scheme val="none"/>
      </font>
    </dxf>
    <dxf>
      <font>
        <b/>
        <i val="0"/>
        <strike val="0"/>
        <condense val="0"/>
        <extend val="0"/>
        <outline val="0"/>
        <shadow val="0"/>
        <u val="none"/>
        <vertAlign val="baseline"/>
        <sz val="11"/>
        <color theme="1"/>
        <name val="Metropolis"/>
        <family val="3"/>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Metropolis"/>
        <family val="3"/>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numFmt numFmtId="19"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Metropolis Thin"/>
        <family val="3"/>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Metropolis Thin"/>
        <family val="3"/>
        <scheme val="none"/>
      </font>
    </dxf>
    <dxf>
      <font>
        <b/>
        <i val="0"/>
        <strike val="0"/>
        <condense val="0"/>
        <extend val="0"/>
        <outline val="0"/>
        <shadow val="0"/>
        <u val="none"/>
        <vertAlign val="baseline"/>
        <sz val="11"/>
        <color theme="1"/>
        <name val="Metropolis"/>
        <family val="3"/>
        <scheme val="none"/>
      </font>
      <alignment horizontal="general" vertical="bottom" textRotation="0" wrapText="1" indent="0" justifyLastLine="0" shrinkToFit="0" readingOrder="0"/>
    </dxf>
    <dxf>
      <border diagonalUp="0" diagonalDown="0">
        <left/>
        <right/>
        <top/>
        <bottom/>
        <vertical/>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Estilo de tabla 1" pivot="0" count="1" xr9:uid="{E244923A-679C-4BB9-BB25-B0BCAB3024B6}">
      <tableStyleElement type="wholeTable" dxfId="106"/>
    </tableStyle>
    <tableStyle name="Estilo de tabla 2" pivot="0" count="1" xr9:uid="{09D89B1F-E7FF-4FDF-BF08-66E8D5308BD8}">
      <tableStyleElement type="wholeTable" dxfId="10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B00CFF6-8F02-4DD0-8932-F696EB74261D}" name="Tabla1" displayName="Tabla1" ref="A1:M30" totalsRowShown="0" headerRowDxfId="104" dataDxfId="103">
  <autoFilter ref="A1:M30" xr:uid="{E1B6FD56-737D-42D9-B5F4-2E0FDA87DDBC}"/>
  <tableColumns count="13">
    <tableColumn id="1" xr3:uid="{74B099AE-6AB9-4BF0-AF15-7710A7BC86B8}" name="No. RNV" dataDxfId="102"/>
    <tableColumn id="2" xr3:uid="{317F7358-E804-45A5-9083-18CA3FD2666B}" name="Autoridad destinataria" dataDxfId="101"/>
    <tableColumn id="3" xr3:uid="{CFE53EC6-C905-41A9-BB6A-9053436559FC}" name="Fecha notificación" dataDxfId="100"/>
    <tableColumn id="4" xr3:uid="{11BEE761-E7B8-4613-915D-557B803A0145}" name="Vía de notificación" dataDxfId="99"/>
    <tableColumn id="5" xr3:uid="{ABE858A3-5E08-4E09-B426-BE79599C35A1}" name="No. de oficio" dataDxfId="98"/>
    <tableColumn id="6" xr3:uid="{62C901A2-CE03-4B38-9DE2-204D812A76E9}" name="Fecha de respuesta" dataDxfId="97"/>
    <tableColumn id="7" xr3:uid="{2DC15006-FBC7-44C6-B48D-387162DB5674}" name="Tipo de respuesta" dataDxfId="96"/>
    <tableColumn id="8" xr3:uid="{6A20B87D-2C01-411D-A668-034B2A6D8CF6}" name="Contenido de la respuesta" dataDxfId="95"/>
    <tableColumn id="9" xr3:uid="{0A0CB1E5-931F-42FE-9CD7-5438A3B07109}" name="Fundamentación y motivación" dataDxfId="94"/>
    <tableColumn id="10" xr3:uid="{D80C6186-EAD6-465F-B3A6-FC406FF8421F}" name="Plazo de respuesta" dataDxfId="93"/>
    <tableColumn id="11" xr3:uid="{A660CDE8-8BFF-4B35-B78C-3C5A579D9B39}" name="Fecha de seguimiento" dataDxfId="92"/>
    <tableColumn id="12" xr3:uid="{DA7F1529-F8D3-4FBF-B82B-B25978EC9340}" name="Acciones" dataDxfId="91"/>
    <tableColumn id="13" xr3:uid="{8F0A8ED0-5B7F-4ACC-9EE0-2125921AE177}" name="Grado de cumplimiento" dataDxfId="90">
      <calculatedColumnFormula>('DATA 2023'!C2+'DATA 2023'!F2+'DATA 2023'!G2)/3</calculatedColumnFormula>
    </tableColum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CCCE95-F47B-4A52-8E82-36AB3024E6DA}" name="Tabla13" displayName="Tabla13" ref="A1:M205" totalsRowShown="0" headerRowDxfId="89" dataDxfId="88">
  <autoFilter ref="A1:M205" xr:uid="{E1B6FD56-737D-42D9-B5F4-2E0FDA87DDBC}"/>
  <tableColumns count="13">
    <tableColumn id="1" xr3:uid="{40BE55FD-76F4-4F52-A348-79962B47CBE5}" name="No. RNV" dataDxfId="87"/>
    <tableColumn id="2" xr3:uid="{11190F6C-009D-4973-BCBB-95E3286D9DFA}" name="Autoridad destinataria" dataDxfId="86"/>
    <tableColumn id="3" xr3:uid="{89E5AFC2-8815-4872-BE66-D9A8FBB594FE}" name="Fecha notificación" dataDxfId="85"/>
    <tableColumn id="4" xr3:uid="{291FBADC-380D-4A1F-83A0-954D61DE7AF5}" name="Vía de notificación" dataDxfId="84"/>
    <tableColumn id="5" xr3:uid="{B18B7D81-2DEF-4E36-BFE2-B68FCE5C4DF2}" name="No. de oficio" dataDxfId="83"/>
    <tableColumn id="6" xr3:uid="{3C1ECA83-4273-4E77-B625-06F4FBD602B8}" name="Fecha de respuesta" dataDxfId="82"/>
    <tableColumn id="7" xr3:uid="{4A53320E-C419-4267-959B-832E2B2AE4A9}" name="Tipo de respuesta" dataDxfId="81"/>
    <tableColumn id="8" xr3:uid="{520C02A1-D252-42B9-858B-23C66B3730FD}" name="Contenido de la respuesta" dataDxfId="80"/>
    <tableColumn id="9" xr3:uid="{6DD617AC-B995-4627-AE3C-C5710A955C13}" name="Fundamentación y motivación" dataDxfId="79"/>
    <tableColumn id="10" xr3:uid="{67C818F8-E6F5-4B6A-82A6-63CAFE09EC94}" name="Plazo de respuesta" dataDxfId="78"/>
    <tableColumn id="11" xr3:uid="{40AF0A82-FAEF-4AE2-999D-9E8963302B28}" name="Fecha de seguimiento" dataDxfId="77"/>
    <tableColumn id="12" xr3:uid="{5FFFCF4E-0037-4AA0-B4B7-C24C20CD242D}" name="Acciones" dataDxfId="76"/>
    <tableColumn id="13" xr3:uid="{1B77B77C-EA7E-4F84-B98E-65588E6BBBC6}" name="Grado de cumplimiento" dataDxfId="75">
      <calculatedColumnFormula>('DATA 01 2024'!C2+'DATA 01 2024'!F2+'DATA 01 2024'!G2)/3</calculatedColumnFormula>
    </tableColumn>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1D8B25-3D97-4AE0-85DF-1A855A33799B}" name="Tabla134" displayName="Tabla134" ref="A1:M114" totalsRowShown="0" headerRowDxfId="74" dataDxfId="73">
  <autoFilter ref="A1:M114" xr:uid="{E1B6FD56-737D-42D9-B5F4-2E0FDA87DDBC}"/>
  <tableColumns count="13">
    <tableColumn id="1" xr3:uid="{84D6F415-38BD-4157-917E-F12C8BE5D273}" name="No. RNV" dataDxfId="72"/>
    <tableColumn id="2" xr3:uid="{A376AD7B-5F54-42A6-A471-A9B6C276BF19}" name="Autoridad destinataria" dataDxfId="71"/>
    <tableColumn id="3" xr3:uid="{2FBE94F0-97D5-4A03-8BA1-69D024BE88F3}" name="Fecha notificación" dataDxfId="70"/>
    <tableColumn id="4" xr3:uid="{30ED85D8-EC7B-4D3F-9A5A-523322C8A7FC}" name="Vía de notificación" dataDxfId="69"/>
    <tableColumn id="5" xr3:uid="{BE9ED5E4-2DCB-47CD-99FB-2D98D8AF1D15}" name="No. de oficio" dataDxfId="68"/>
    <tableColumn id="6" xr3:uid="{CAD2C82B-7073-44E8-A525-CDAB16FE8B35}" name="Fecha de respuesta" dataDxfId="67"/>
    <tableColumn id="7" xr3:uid="{920D2CEA-70B2-4F8A-8ECE-54FF5FE7F76C}" name="Tipo de respuesta" dataDxfId="66"/>
    <tableColumn id="8" xr3:uid="{22A64A0B-1EE4-4C24-B4BD-98810E29A655}" name="Contenido de la respuesta" dataDxfId="65"/>
    <tableColumn id="9" xr3:uid="{C63F8D2C-940B-4ABD-BE75-819C31A07314}" name="Fundamentación y motivación" dataDxfId="64"/>
    <tableColumn id="10" xr3:uid="{96C27787-EB3B-4200-9338-A26F02C15FF0}" name="Plazo de respuesta" dataDxfId="63"/>
    <tableColumn id="11" xr3:uid="{D9E9C6A3-871A-4375-AEDC-9D84E39935EA}" name="Fecha de seguimiento" dataDxfId="62"/>
    <tableColumn id="12" xr3:uid="{EC4057D0-399B-4394-9C99-9E6A7AF3194E}" name="Acciones" dataDxfId="61"/>
    <tableColumn id="13" xr3:uid="{BE135D66-AB8A-4E61-8157-080A9E6F1A49}" name="Grado de cumplimiento" dataDxfId="60">
      <calculatedColumnFormula>('DATA 02 2024'!C2+'DATA 02 2024'!F2+'DATA 02 2024'!G2)/3</calculatedColumnFormula>
    </tableColumn>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8F18F21-0654-4A04-B86F-847B19C3F1AE}" name="Tabla1345" displayName="Tabla1345" ref="A1:M215" totalsRowShown="0" headerRowDxfId="59" dataDxfId="58">
  <autoFilter ref="A1:M215" xr:uid="{E1B6FD56-737D-42D9-B5F4-2E0FDA87DDBC}"/>
  <tableColumns count="13">
    <tableColumn id="1" xr3:uid="{E9A8DB6F-EF9F-4E68-8D52-AE3BA71E09A4}" name="No. RNV" dataDxfId="57"/>
    <tableColumn id="2" xr3:uid="{2CEACE1B-22B7-447D-A5D1-7C9B9EC052BE}" name="Autoridad destinataria" dataDxfId="56"/>
    <tableColumn id="3" xr3:uid="{2A33BBB2-ACBC-4A37-9204-5C80FC3F8FA5}" name="Fecha notificación" dataDxfId="55"/>
    <tableColumn id="4" xr3:uid="{5C35C3E9-D6E1-4A3E-B4B6-CABB8893D303}" name="Vía de notificación" dataDxfId="54"/>
    <tableColumn id="5" xr3:uid="{4A55C70F-4709-4A8D-AF47-E3E9A0E66CBC}" name="No. de oficio" dataDxfId="53"/>
    <tableColumn id="6" xr3:uid="{F6779428-A5AB-4626-BC1E-37AC5508AA3C}" name="Fecha de respuesta" dataDxfId="52"/>
    <tableColumn id="7" xr3:uid="{5211F419-383D-4E8B-A1F0-9805EDE5D141}" name="Tipo de respuesta" dataDxfId="51"/>
    <tableColumn id="8" xr3:uid="{60E60989-F124-4602-9F50-56E6BCFDCAE1}" name="Contenido de la respuesta" dataDxfId="50"/>
    <tableColumn id="9" xr3:uid="{CC821677-6774-4789-9B87-46449737CF77}" name="Fundamentación y motivación" dataDxfId="49"/>
    <tableColumn id="10" xr3:uid="{162B0C17-63B1-4542-A52A-075C7732D53D}" name="Plazo de respuesta" dataDxfId="48"/>
    <tableColumn id="11" xr3:uid="{FD6D426D-9189-499D-A2D9-1F4695A6D9BD}" name="Fecha de seguimiento" dataDxfId="47"/>
    <tableColumn id="12" xr3:uid="{BE1FDEB3-6F72-4876-B1F8-70008CE1E4B0}" name="Acciones" dataDxfId="46"/>
    <tableColumn id="13" xr3:uid="{A9134290-5C1D-451A-86BB-7F87D323F537}" name="Grado de cumplimiento" dataDxfId="45">
      <calculatedColumnFormula>('DATA 01 2025'!C2+'DATA 01 2025'!F2+'DATA 01 2025'!G2)/3</calculatedColumnFormula>
    </tableColumn>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E349BC-2DFF-48BE-B166-57EB18B4BFC1}" name="Tabla1346" displayName="Tabla1346" ref="A1:M125" totalsRowShown="0" headerRowDxfId="44" dataDxfId="43">
  <autoFilter ref="A1:M125" xr:uid="{E1B6FD56-737D-42D9-B5F4-2E0FDA87DDBC}"/>
  <tableColumns count="13">
    <tableColumn id="1" xr3:uid="{5F4F0DE5-D550-405D-B3FA-D25445CE541C}" name="No. RNV" dataDxfId="42"/>
    <tableColumn id="2" xr3:uid="{1A6DB6D9-EE3D-4C55-B8DB-6273F3E33B71}" name="Autoridad destinataria" dataDxfId="41"/>
    <tableColumn id="3" xr3:uid="{5D8C80D3-4438-4042-A6D2-05606DBB4C0A}" name="Fecha notificación" dataDxfId="40"/>
    <tableColumn id="4" xr3:uid="{F9A1B0C5-E608-4E65-BD32-61C27C66CD34}" name="Vía de notificación" dataDxfId="39"/>
    <tableColumn id="5" xr3:uid="{02374CD9-758A-4674-B859-A7EFECFB6C3D}" name="No. de oficio" dataDxfId="38"/>
    <tableColumn id="6" xr3:uid="{7268FC1E-A2A2-413A-8B85-8F5D3DFFF948}" name="Fecha de respuesta" dataDxfId="37"/>
    <tableColumn id="7" xr3:uid="{D09ACB98-264F-4987-8D9B-3C2A206A44AA}" name="Tipo de respuesta" dataDxfId="36"/>
    <tableColumn id="8" xr3:uid="{7FA6A5A2-B62F-4E87-AA47-35A9F68B7185}" name="Contenido de la respuesta" dataDxfId="35"/>
    <tableColumn id="9" xr3:uid="{DF51A32A-63E9-417E-ACF4-33400B2BA9CF}" name="Fundamentación y motivación" dataDxfId="34"/>
    <tableColumn id="10" xr3:uid="{AD937F3E-F6FC-4C08-897D-6E4129CA5010}" name="Plazo de respuesta" dataDxfId="33"/>
    <tableColumn id="11" xr3:uid="{02D2E6F1-3BC7-4B75-87EE-17E7C5831146}" name="Fecha de seguimiento" dataDxfId="32"/>
    <tableColumn id="12" xr3:uid="{0DA532C7-4E56-4A69-B8AC-5F2C840C8E1B}" name="Acciones" dataDxfId="31"/>
    <tableColumn id="13" xr3:uid="{048E76C0-DBE4-4DFA-8F0A-95E7D8F08BA3}" name="Grado de cumplimiento" dataDxfId="30">
      <calculatedColumnFormula>('DATA 02 2025'!C2+'DATA 02 2025'!F2+'DATA 02 2025'!G2)/3</calculatedColumnFormula>
    </tableColumn>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2B0E38A-02D5-4298-9F83-950C4BC61137}" name="Tabla13468" displayName="Tabla13468" ref="A1:M126" totalsRowShown="0" headerRowDxfId="29" dataDxfId="28">
  <autoFilter ref="A1:M126" xr:uid="{E1B6FD56-737D-42D9-B5F4-2E0FDA87DDBC}"/>
  <tableColumns count="13">
    <tableColumn id="1" xr3:uid="{79BB9991-4E82-4DB1-AFD1-9B6776A6F6D9}" name="No. RNV" dataDxfId="27"/>
    <tableColumn id="2" xr3:uid="{F524CEED-4E45-48F7-958C-02DE95512C20}" name="Autoridad destinataria" dataDxfId="26"/>
    <tableColumn id="3" xr3:uid="{7DAAD267-255F-4EF5-A242-CC302054B15A}" name="Fecha notificación" dataDxfId="25"/>
    <tableColumn id="4" xr3:uid="{AD894D0D-8196-44C9-AA6C-4C8430553142}" name="Vía de notificación" dataDxfId="24"/>
    <tableColumn id="5" xr3:uid="{667F34E6-22CD-4040-9176-F223C593E471}" name="No. de oficio" dataDxfId="23"/>
    <tableColumn id="6" xr3:uid="{40C230B1-E3A1-41CD-AF29-CB5747B2CF67}" name="Fecha de respuesta" dataDxfId="22"/>
    <tableColumn id="7" xr3:uid="{4037FAFB-A480-4AC2-9402-6B26D2DBE759}" name="Tipo de respuesta" dataDxfId="21"/>
    <tableColumn id="8" xr3:uid="{C9D0F854-FA0F-4CD7-84BC-760135EDE881}" name="Contenido de la respuesta" dataDxfId="20"/>
    <tableColumn id="9" xr3:uid="{918714A7-A8DB-4334-BF8C-A57163F03178}" name="Fundamentación y motivación" dataDxfId="19"/>
    <tableColumn id="10" xr3:uid="{66B6FF02-A961-454C-8793-EC07DD4DACFA}" name="Plazo de respuesta" dataDxfId="18"/>
    <tableColumn id="11" xr3:uid="{09CF6091-5B96-45F0-BAA7-06CFD656B4D2}" name="Fecha de seguimiento" dataDxfId="17"/>
    <tableColumn id="12" xr3:uid="{A56E9492-A509-4B85-9D4C-4C319F678943}" name="Acciones" dataDxfId="16"/>
    <tableColumn id="13" xr3:uid="{89FF8764-F391-461C-8097-E78C0E57C840}" name="Grado de cumplimiento" dataDxfId="15">
      <calculatedColumnFormula>('DATA 03 2025'!C2+'DATA 03 2025'!F2+'DATA 03 2025'!G2)/3</calculatedColumnFormula>
    </tableColumn>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FA952D-8F55-45EA-9ED9-40B2956AFDA6}" name="Tabla13457" displayName="Tabla13457" ref="A1:M215" totalsRowShown="0" headerRowDxfId="14" dataDxfId="13">
  <autoFilter ref="A1:M215" xr:uid="{E1B6FD56-737D-42D9-B5F4-2E0FDA87DDBC}"/>
  <tableColumns count="13">
    <tableColumn id="1" xr3:uid="{23821A47-3054-4A74-ADA7-D62848072CAA}" name="No. RNV" dataDxfId="12"/>
    <tableColumn id="2" xr3:uid="{FD50058B-1DDC-47B2-8B17-39A5F41B6AC4}" name="Autoridad destinataria" dataDxfId="11"/>
    <tableColumn id="3" xr3:uid="{9DA51B1B-BDB0-46C8-AFBB-759542C87606}" name="Fecha notificación" dataDxfId="10"/>
    <tableColumn id="4" xr3:uid="{55C752B9-AD5D-4442-824C-90D2A35D4EF0}" name="Vía de notificación" dataDxfId="9"/>
    <tableColumn id="5" xr3:uid="{95C33EC1-BEA2-48A3-84A1-25C987986041}" name="No. de oficio" dataDxfId="8"/>
    <tableColumn id="6" xr3:uid="{FB658C52-D740-4190-B343-91C14D211BCD}" name="Fecha de respuesta" dataDxfId="7"/>
    <tableColumn id="7" xr3:uid="{723D7909-83F0-42CF-91C1-B78A170B7CB5}" name="Tipo de respuesta" dataDxfId="6"/>
    <tableColumn id="8" xr3:uid="{DF615DBF-4173-45D1-B663-B0F2BE36A4DC}" name="Contenido de la respuesta" dataDxfId="5"/>
    <tableColumn id="9" xr3:uid="{9CD7AD25-20FA-4513-85FD-1D29FF67A408}" name="Fundamentación y motivación" dataDxfId="4"/>
    <tableColumn id="10" xr3:uid="{37E2CBDB-B248-4E97-8384-20DDAD0F7CC0}" name="Plazo de respuesta" dataDxfId="3"/>
    <tableColumn id="11" xr3:uid="{37AC4D58-3B18-4020-9BDF-EC71E50588C9}" name="Fecha de seguimiento" dataDxfId="2"/>
    <tableColumn id="12" xr3:uid="{00AF8CE8-380F-4D74-916D-5EE7B1028BC8}" name="Acciones" dataDxfId="1"/>
    <tableColumn id="13" xr3:uid="{0A7ED322-888A-42BE-90F0-FF6DD2BFE07C}" name="Grado de cumplimiento" dataDxfId="0">
      <calculatedColumnFormula>('DATA 04 2025'!C2+'DATA 04 2025'!F2+'DATA 04 2025'!G2)/3</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6FD56-737D-42D9-B5F4-2E0FDA87DDBC}">
  <sheetPr>
    <tabColor rgb="FF7030A0"/>
  </sheetPr>
  <dimension ref="A1:AD30"/>
  <sheetViews>
    <sheetView zoomScale="71" zoomScaleNormal="71" workbookViewId="0">
      <pane ySplit="1" topLeftCell="A2" activePane="bottomLeft" state="frozen"/>
      <selection activeCell="G14" sqref="G14"/>
      <selection pane="bottomLeft" activeCell="H15" sqref="H15"/>
    </sheetView>
  </sheetViews>
  <sheetFormatPr baseColWidth="10" defaultRowHeight="15" x14ac:dyDescent="0.25"/>
  <cols>
    <col min="1" max="1" width="27.5703125" customWidth="1"/>
    <col min="2" max="2" width="37.42578125" customWidth="1"/>
    <col min="3" max="3" width="22.140625" customWidth="1"/>
    <col min="4" max="5" width="24.7109375" customWidth="1"/>
    <col min="6" max="6" width="23" style="5" customWidth="1"/>
    <col min="7" max="7" width="21.28515625" customWidth="1"/>
    <col min="8" max="8" width="31.140625" customWidth="1"/>
    <col min="9" max="9" width="34.28515625" customWidth="1"/>
    <col min="10" max="10" width="22.28515625" customWidth="1"/>
    <col min="11" max="11" width="25.5703125" style="5" customWidth="1"/>
    <col min="12" max="12" width="20.7109375" customWidth="1"/>
    <col min="13" max="13" width="27.140625" customWidth="1"/>
  </cols>
  <sheetData>
    <row r="1" spans="1:30" x14ac:dyDescent="0.25">
      <c r="A1" s="2" t="s">
        <v>0</v>
      </c>
      <c r="B1" s="2" t="s">
        <v>1</v>
      </c>
      <c r="C1" s="2" t="s">
        <v>2</v>
      </c>
      <c r="D1" s="2" t="s">
        <v>3</v>
      </c>
      <c r="E1" s="6" t="s">
        <v>80</v>
      </c>
      <c r="F1" s="4" t="s">
        <v>4</v>
      </c>
      <c r="G1" s="2" t="s">
        <v>5</v>
      </c>
      <c r="H1" s="6" t="s">
        <v>110</v>
      </c>
      <c r="I1" s="2" t="s">
        <v>6</v>
      </c>
      <c r="J1" s="2" t="s">
        <v>7</v>
      </c>
      <c r="K1" s="4" t="s">
        <v>8</v>
      </c>
      <c r="L1" s="2" t="s">
        <v>9</v>
      </c>
      <c r="M1" s="2" t="s">
        <v>10</v>
      </c>
    </row>
    <row r="2" spans="1:30" ht="28.5" x14ac:dyDescent="0.25">
      <c r="A2" s="7" t="s">
        <v>11</v>
      </c>
      <c r="B2" s="8" t="s">
        <v>12</v>
      </c>
      <c r="C2" s="9">
        <v>45251</v>
      </c>
      <c r="D2" s="8" t="s">
        <v>42</v>
      </c>
      <c r="E2" s="10" t="s">
        <v>81</v>
      </c>
      <c r="F2" s="11">
        <v>45260</v>
      </c>
      <c r="G2" s="8" t="s">
        <v>727</v>
      </c>
      <c r="H2" s="8" t="s">
        <v>111</v>
      </c>
      <c r="I2" s="8" t="s">
        <v>46</v>
      </c>
      <c r="J2" s="8" t="s">
        <v>49</v>
      </c>
      <c r="K2" s="12"/>
      <c r="L2" s="8" t="s">
        <v>48</v>
      </c>
      <c r="M2" s="29">
        <f>('DATA 2023'!C2+'DATA 2023'!F2+'DATA 2023'!G2)/3</f>
        <v>1</v>
      </c>
    </row>
    <row r="3" spans="1:30" ht="28.5" x14ac:dyDescent="0.25">
      <c r="A3" s="7" t="s">
        <v>11</v>
      </c>
      <c r="B3" s="8" t="s">
        <v>13</v>
      </c>
      <c r="C3" s="9">
        <v>45236</v>
      </c>
      <c r="D3" s="8" t="s">
        <v>44</v>
      </c>
      <c r="E3" s="10" t="s">
        <v>82</v>
      </c>
      <c r="F3" s="11">
        <v>45537</v>
      </c>
      <c r="G3" s="8" t="s">
        <v>727</v>
      </c>
      <c r="H3" s="8" t="s">
        <v>112</v>
      </c>
      <c r="I3" s="8" t="s">
        <v>46</v>
      </c>
      <c r="J3" s="8" t="s">
        <v>47</v>
      </c>
      <c r="K3" s="12" t="s">
        <v>74</v>
      </c>
      <c r="L3" s="8" t="s">
        <v>48</v>
      </c>
      <c r="M3" s="29">
        <f>('DATA 2023'!C3+'DATA 2023'!F3+'DATA 2023'!G3)/3</f>
        <v>0.83333333333333337</v>
      </c>
    </row>
    <row r="4" spans="1:30" ht="28.5" x14ac:dyDescent="0.25">
      <c r="A4" s="7" t="s">
        <v>11</v>
      </c>
      <c r="B4" s="8" t="s">
        <v>14</v>
      </c>
      <c r="C4" s="9">
        <v>45238</v>
      </c>
      <c r="D4" s="8" t="s">
        <v>42</v>
      </c>
      <c r="E4" s="10" t="s">
        <v>83</v>
      </c>
      <c r="F4" s="11">
        <v>45506</v>
      </c>
      <c r="G4" s="8" t="s">
        <v>50</v>
      </c>
      <c r="H4" s="8" t="s">
        <v>113</v>
      </c>
      <c r="I4" s="8" t="s">
        <v>51</v>
      </c>
      <c r="J4" s="8" t="s">
        <v>47</v>
      </c>
      <c r="K4" s="12" t="s">
        <v>74</v>
      </c>
      <c r="L4" s="8" t="s">
        <v>52</v>
      </c>
      <c r="M4" s="29">
        <f>('DATA 2023'!C4+'DATA 2023'!F4+'DATA 2023'!G4)/3</f>
        <v>0.25</v>
      </c>
      <c r="Y4" s="3"/>
      <c r="Z4" s="3"/>
      <c r="AA4" s="3"/>
      <c r="AB4" s="3"/>
      <c r="AC4" s="3"/>
      <c r="AD4" s="3"/>
    </row>
    <row r="5" spans="1:30" ht="28.5" x14ac:dyDescent="0.25">
      <c r="A5" s="7" t="s">
        <v>11</v>
      </c>
      <c r="B5" s="8" t="s">
        <v>15</v>
      </c>
      <c r="C5" s="9">
        <v>45259</v>
      </c>
      <c r="D5" s="8" t="s">
        <v>45</v>
      </c>
      <c r="E5" s="10" t="s">
        <v>84</v>
      </c>
      <c r="F5" s="12"/>
      <c r="G5" s="8"/>
      <c r="H5" s="8"/>
      <c r="I5" s="8"/>
      <c r="J5" s="8"/>
      <c r="K5" s="12" t="s">
        <v>74</v>
      </c>
      <c r="L5" s="8"/>
      <c r="M5" s="29">
        <f>('DATA 2023'!C5+'DATA 2023'!F5+'DATA 2023'!G5)/3</f>
        <v>0</v>
      </c>
    </row>
    <row r="6" spans="1:30" ht="28.5" x14ac:dyDescent="0.25">
      <c r="A6" s="7" t="s">
        <v>11</v>
      </c>
      <c r="B6" s="8" t="s">
        <v>16</v>
      </c>
      <c r="C6" s="9">
        <v>45259</v>
      </c>
      <c r="D6" s="8" t="s">
        <v>45</v>
      </c>
      <c r="E6" s="10" t="s">
        <v>85</v>
      </c>
      <c r="F6" s="12"/>
      <c r="G6" s="8"/>
      <c r="H6" s="8"/>
      <c r="I6" s="8"/>
      <c r="J6" s="8"/>
      <c r="K6" s="11">
        <v>45475</v>
      </c>
      <c r="L6" s="8"/>
      <c r="M6" s="29">
        <f>('DATA 2023'!C6+'DATA 2023'!F6+'DATA 2023'!G6)/3</f>
        <v>0</v>
      </c>
    </row>
    <row r="7" spans="1:30" ht="28.5" x14ac:dyDescent="0.25">
      <c r="A7" s="7" t="s">
        <v>11</v>
      </c>
      <c r="B7" s="8" t="s">
        <v>17</v>
      </c>
      <c r="C7" s="9">
        <v>45259</v>
      </c>
      <c r="D7" s="8" t="s">
        <v>45</v>
      </c>
      <c r="E7" s="10" t="s">
        <v>86</v>
      </c>
      <c r="F7" s="12"/>
      <c r="G7" s="8"/>
      <c r="H7" s="8"/>
      <c r="I7" s="8"/>
      <c r="J7" s="8"/>
      <c r="K7" s="12" t="s">
        <v>74</v>
      </c>
      <c r="L7" s="8"/>
      <c r="M7" s="29">
        <f>('DATA 2023'!C7+'DATA 2023'!F7+'DATA 2023'!G7)/3</f>
        <v>0</v>
      </c>
    </row>
    <row r="8" spans="1:30" ht="28.5" x14ac:dyDescent="0.25">
      <c r="A8" s="7" t="s">
        <v>11</v>
      </c>
      <c r="B8" s="8" t="s">
        <v>18</v>
      </c>
      <c r="C8" s="9">
        <v>45236</v>
      </c>
      <c r="D8" s="8" t="s">
        <v>44</v>
      </c>
      <c r="E8" s="10" t="s">
        <v>87</v>
      </c>
      <c r="F8" s="12"/>
      <c r="G8" s="8"/>
      <c r="H8" s="8"/>
      <c r="I8" s="8"/>
      <c r="J8" s="8"/>
      <c r="K8" s="12" t="s">
        <v>74</v>
      </c>
      <c r="L8" s="8"/>
      <c r="M8" s="29">
        <f>('DATA 2023'!C8+'DATA 2023'!F8+'DATA 2023'!G8)/3</f>
        <v>0</v>
      </c>
    </row>
    <row r="9" spans="1:30" ht="28.5" x14ac:dyDescent="0.25">
      <c r="A9" s="7" t="s">
        <v>11</v>
      </c>
      <c r="B9" s="8" t="s">
        <v>19</v>
      </c>
      <c r="C9" s="9">
        <v>45217</v>
      </c>
      <c r="D9" s="8" t="s">
        <v>43</v>
      </c>
      <c r="E9" s="10" t="s">
        <v>88</v>
      </c>
      <c r="F9" s="11">
        <v>45345</v>
      </c>
      <c r="G9" s="8" t="s">
        <v>727</v>
      </c>
      <c r="H9" s="8" t="s">
        <v>114</v>
      </c>
      <c r="I9" s="8" t="s">
        <v>46</v>
      </c>
      <c r="J9" s="8" t="s">
        <v>47</v>
      </c>
      <c r="K9" s="12" t="s">
        <v>74</v>
      </c>
      <c r="L9" s="8" t="s">
        <v>48</v>
      </c>
      <c r="M9" s="29">
        <f>('DATA 2023'!C9+'DATA 2023'!F9+'DATA 2023'!G9)/3</f>
        <v>0.83333333333333337</v>
      </c>
    </row>
    <row r="10" spans="1:30" ht="28.5" x14ac:dyDescent="0.25">
      <c r="A10" s="7" t="s">
        <v>11</v>
      </c>
      <c r="B10" s="8" t="s">
        <v>20</v>
      </c>
      <c r="C10" s="9">
        <v>45217</v>
      </c>
      <c r="D10" s="8" t="s">
        <v>43</v>
      </c>
      <c r="E10" s="10" t="s">
        <v>89</v>
      </c>
      <c r="F10" s="11">
        <v>44938</v>
      </c>
      <c r="G10" s="8" t="s">
        <v>727</v>
      </c>
      <c r="H10" s="8" t="s">
        <v>115</v>
      </c>
      <c r="I10" s="8" t="s">
        <v>46</v>
      </c>
      <c r="J10" s="8" t="s">
        <v>47</v>
      </c>
      <c r="K10" s="12"/>
      <c r="L10" s="8" t="s">
        <v>48</v>
      </c>
      <c r="M10" s="29">
        <f>('DATA 2023'!C10+'DATA 2023'!F10+'DATA 2023'!G10)/3</f>
        <v>0.83333333333333337</v>
      </c>
    </row>
    <row r="11" spans="1:30" ht="28.5" x14ac:dyDescent="0.25">
      <c r="A11" s="7" t="s">
        <v>11</v>
      </c>
      <c r="B11" s="8" t="s">
        <v>21</v>
      </c>
      <c r="C11" s="9">
        <v>45218</v>
      </c>
      <c r="D11" s="8" t="s">
        <v>42</v>
      </c>
      <c r="E11" s="10" t="s">
        <v>90</v>
      </c>
      <c r="F11" s="11">
        <v>44937</v>
      </c>
      <c r="G11" s="8" t="s">
        <v>727</v>
      </c>
      <c r="H11" s="8" t="s">
        <v>116</v>
      </c>
      <c r="I11" s="8" t="s">
        <v>46</v>
      </c>
      <c r="J11" s="8" t="s">
        <v>49</v>
      </c>
      <c r="K11" s="12"/>
      <c r="L11" s="8" t="s">
        <v>48</v>
      </c>
      <c r="M11" s="29">
        <f>('DATA 2023'!C11+'DATA 2023'!F11+'DATA 2023'!G11)/3</f>
        <v>1</v>
      </c>
    </row>
    <row r="12" spans="1:30" ht="28.5" x14ac:dyDescent="0.25">
      <c r="A12" s="7" t="s">
        <v>11</v>
      </c>
      <c r="B12" s="8" t="s">
        <v>22</v>
      </c>
      <c r="C12" s="9">
        <v>45239</v>
      </c>
      <c r="D12" s="8" t="s">
        <v>42</v>
      </c>
      <c r="E12" s="10" t="s">
        <v>91</v>
      </c>
      <c r="F12" s="11" t="s">
        <v>75</v>
      </c>
      <c r="G12" s="8" t="s">
        <v>50</v>
      </c>
      <c r="H12" s="8" t="s">
        <v>117</v>
      </c>
      <c r="I12" s="8" t="s">
        <v>46</v>
      </c>
      <c r="J12" s="8" t="s">
        <v>49</v>
      </c>
      <c r="K12" s="12"/>
      <c r="L12" s="8" t="s">
        <v>52</v>
      </c>
      <c r="M12" s="29">
        <f>('DATA 2023'!C12+'DATA 2023'!F12+'DATA 2023'!G12)/3</f>
        <v>0.58333333333333337</v>
      </c>
    </row>
    <row r="13" spans="1:30" ht="28.5" x14ac:dyDescent="0.25">
      <c r="A13" s="7" t="s">
        <v>11</v>
      </c>
      <c r="B13" s="8" t="s">
        <v>23</v>
      </c>
      <c r="C13" s="9">
        <v>45222</v>
      </c>
      <c r="D13" s="8" t="s">
        <v>42</v>
      </c>
      <c r="E13" s="10" t="s">
        <v>92</v>
      </c>
      <c r="F13" s="11" t="s">
        <v>76</v>
      </c>
      <c r="G13" s="8" t="s">
        <v>727</v>
      </c>
      <c r="H13" s="8" t="s">
        <v>118</v>
      </c>
      <c r="I13" s="8" t="s">
        <v>46</v>
      </c>
      <c r="J13" s="8" t="s">
        <v>49</v>
      </c>
      <c r="K13" s="12"/>
      <c r="L13" s="8" t="s">
        <v>48</v>
      </c>
      <c r="M13" s="29">
        <f>('DATA 2023'!C13+'DATA 2023'!F13+'DATA 2023'!G13)/3</f>
        <v>1</v>
      </c>
    </row>
    <row r="14" spans="1:30" ht="28.5" x14ac:dyDescent="0.25">
      <c r="A14" s="7" t="s">
        <v>11</v>
      </c>
      <c r="B14" s="8" t="s">
        <v>24</v>
      </c>
      <c r="C14" s="9">
        <v>45236</v>
      </c>
      <c r="D14" s="8" t="s">
        <v>44</v>
      </c>
      <c r="E14" s="10" t="s">
        <v>93</v>
      </c>
      <c r="F14" s="12"/>
      <c r="G14" s="8"/>
      <c r="H14" s="8"/>
      <c r="I14" s="8"/>
      <c r="J14" s="8"/>
      <c r="K14" s="12" t="s">
        <v>74</v>
      </c>
      <c r="L14" s="8"/>
      <c r="M14" s="29">
        <f>('DATA 2023'!C14+'DATA 2023'!F14+'DATA 2023'!G14)/3</f>
        <v>0</v>
      </c>
    </row>
    <row r="15" spans="1:30" ht="28.5" x14ac:dyDescent="0.25">
      <c r="A15" s="7" t="s">
        <v>11</v>
      </c>
      <c r="B15" s="8" t="s">
        <v>25</v>
      </c>
      <c r="C15" s="9">
        <v>45237</v>
      </c>
      <c r="D15" s="8" t="s">
        <v>42</v>
      </c>
      <c r="E15" s="10" t="s">
        <v>94</v>
      </c>
      <c r="F15" s="11">
        <v>45244</v>
      </c>
      <c r="G15" s="8" t="s">
        <v>50</v>
      </c>
      <c r="H15" s="8" t="s">
        <v>119</v>
      </c>
      <c r="I15" s="8" t="s">
        <v>51</v>
      </c>
      <c r="J15" s="8" t="s">
        <v>49</v>
      </c>
      <c r="K15" s="12"/>
      <c r="L15" s="8" t="s">
        <v>52</v>
      </c>
      <c r="M15" s="29">
        <f>('DATA 2023'!C15+'DATA 2023'!F15+'DATA 2023'!G15)/3</f>
        <v>0.41666666666666669</v>
      </c>
    </row>
    <row r="16" spans="1:30" ht="28.5" x14ac:dyDescent="0.25">
      <c r="A16" s="7" t="s">
        <v>11</v>
      </c>
      <c r="B16" s="8" t="s">
        <v>26</v>
      </c>
      <c r="C16" s="9">
        <v>45218</v>
      </c>
      <c r="D16" s="8" t="s">
        <v>42</v>
      </c>
      <c r="E16" s="10" t="s">
        <v>95</v>
      </c>
      <c r="F16" s="12"/>
      <c r="G16" s="8"/>
      <c r="H16" s="8"/>
      <c r="I16" s="8"/>
      <c r="J16" s="8"/>
      <c r="K16" s="12" t="s">
        <v>74</v>
      </c>
      <c r="L16" s="8"/>
      <c r="M16" s="29">
        <f>('DATA 2023'!C16+'DATA 2023'!F16+'DATA 2023'!G16)/3</f>
        <v>0</v>
      </c>
    </row>
    <row r="17" spans="1:30" ht="28.5" x14ac:dyDescent="0.25">
      <c r="A17" s="7" t="s">
        <v>11</v>
      </c>
      <c r="B17" s="8" t="s">
        <v>27</v>
      </c>
      <c r="C17" s="9">
        <v>45259</v>
      </c>
      <c r="D17" s="8" t="s">
        <v>45</v>
      </c>
      <c r="E17" s="10" t="s">
        <v>96</v>
      </c>
      <c r="F17" s="12"/>
      <c r="G17" s="8"/>
      <c r="H17" s="8"/>
      <c r="I17" s="8"/>
      <c r="J17" s="8"/>
      <c r="K17" s="12" t="s">
        <v>74</v>
      </c>
      <c r="L17" s="8"/>
      <c r="M17" s="29">
        <f>('DATA 2023'!C17+'DATA 2023'!F17+'DATA 2023'!G17)/3</f>
        <v>0</v>
      </c>
    </row>
    <row r="18" spans="1:30" ht="28.5" x14ac:dyDescent="0.25">
      <c r="A18" s="7" t="s">
        <v>11</v>
      </c>
      <c r="B18" s="8" t="s">
        <v>28</v>
      </c>
      <c r="C18" s="9">
        <v>45259</v>
      </c>
      <c r="D18" s="8" t="s">
        <v>45</v>
      </c>
      <c r="E18" s="10" t="s">
        <v>97</v>
      </c>
      <c r="F18" s="12"/>
      <c r="G18" s="8"/>
      <c r="H18" s="8"/>
      <c r="I18" s="8"/>
      <c r="J18" s="8"/>
      <c r="K18" s="12" t="s">
        <v>74</v>
      </c>
      <c r="L18" s="8"/>
      <c r="M18" s="29">
        <f>('DATA 2023'!C18+'DATA 2023'!F18+'DATA 2023'!G18)/3</f>
        <v>0</v>
      </c>
    </row>
    <row r="19" spans="1:30" ht="28.5" x14ac:dyDescent="0.25">
      <c r="A19" s="7" t="s">
        <v>11</v>
      </c>
      <c r="B19" s="8" t="s">
        <v>29</v>
      </c>
      <c r="C19" s="9">
        <v>45219</v>
      </c>
      <c r="D19" s="8" t="s">
        <v>42</v>
      </c>
      <c r="E19" s="10" t="s">
        <v>98</v>
      </c>
      <c r="F19" s="11">
        <v>45237</v>
      </c>
      <c r="G19" s="8" t="s">
        <v>727</v>
      </c>
      <c r="H19" s="8" t="s">
        <v>120</v>
      </c>
      <c r="I19" s="8" t="s">
        <v>46</v>
      </c>
      <c r="J19" s="8" t="s">
        <v>49</v>
      </c>
      <c r="K19" s="12"/>
      <c r="L19" s="8" t="s">
        <v>48</v>
      </c>
      <c r="M19" s="29">
        <f>('DATA 2023'!C19+'DATA 2023'!F19+'DATA 2023'!G19)/3</f>
        <v>1</v>
      </c>
    </row>
    <row r="20" spans="1:30" ht="28.5" x14ac:dyDescent="0.25">
      <c r="A20" s="7" t="s">
        <v>11</v>
      </c>
      <c r="B20" s="8" t="s">
        <v>30</v>
      </c>
      <c r="C20" s="9">
        <v>45219</v>
      </c>
      <c r="D20" s="8" t="s">
        <v>42</v>
      </c>
      <c r="E20" s="10" t="s">
        <v>99</v>
      </c>
      <c r="F20" s="11">
        <v>45506</v>
      </c>
      <c r="G20" s="8" t="s">
        <v>727</v>
      </c>
      <c r="H20" s="8" t="s">
        <v>728</v>
      </c>
      <c r="I20" s="8" t="s">
        <v>46</v>
      </c>
      <c r="J20" s="8" t="s">
        <v>47</v>
      </c>
      <c r="K20" s="12" t="s">
        <v>74</v>
      </c>
      <c r="L20" s="8" t="s">
        <v>48</v>
      </c>
      <c r="M20" s="29">
        <f>('DATA 2023'!C20+'DATA 2023'!F20+'DATA 2023'!G20)/3</f>
        <v>0.83333333333333337</v>
      </c>
    </row>
    <row r="21" spans="1:30" ht="28.5" x14ac:dyDescent="0.25">
      <c r="A21" s="7" t="s">
        <v>11</v>
      </c>
      <c r="B21" s="8" t="s">
        <v>31</v>
      </c>
      <c r="C21" s="9">
        <v>45217</v>
      </c>
      <c r="D21" s="8" t="s">
        <v>43</v>
      </c>
      <c r="E21" s="10" t="s">
        <v>100</v>
      </c>
      <c r="F21" s="12"/>
      <c r="G21" s="8"/>
      <c r="H21" s="8"/>
      <c r="I21" s="8"/>
      <c r="J21" s="8"/>
      <c r="K21" s="12" t="s">
        <v>74</v>
      </c>
      <c r="L21" s="8"/>
      <c r="M21" s="29">
        <f>('DATA 2023'!C21+'DATA 2023'!F21+'DATA 2023'!G21)/3</f>
        <v>0</v>
      </c>
    </row>
    <row r="22" spans="1:30" ht="28.5" x14ac:dyDescent="0.25">
      <c r="A22" s="7" t="s">
        <v>11</v>
      </c>
      <c r="B22" s="8" t="s">
        <v>32</v>
      </c>
      <c r="C22" s="9">
        <v>45236</v>
      </c>
      <c r="D22" s="8" t="s">
        <v>44</v>
      </c>
      <c r="E22" s="10" t="s">
        <v>101</v>
      </c>
      <c r="F22" s="12" t="s">
        <v>77</v>
      </c>
      <c r="G22" s="8" t="s">
        <v>50</v>
      </c>
      <c r="H22" s="8" t="s">
        <v>121</v>
      </c>
      <c r="I22" s="8" t="s">
        <v>46</v>
      </c>
      <c r="J22" s="8" t="s">
        <v>47</v>
      </c>
      <c r="K22" s="12" t="s">
        <v>74</v>
      </c>
      <c r="L22" s="8" t="s">
        <v>52</v>
      </c>
      <c r="M22" s="29">
        <f>('DATA 2023'!C22+'DATA 2023'!F22+'DATA 2023'!G22)/3</f>
        <v>0.41666666666666669</v>
      </c>
    </row>
    <row r="23" spans="1:30" ht="28.5" x14ac:dyDescent="0.25">
      <c r="A23" s="7" t="s">
        <v>11</v>
      </c>
      <c r="B23" s="8" t="s">
        <v>33</v>
      </c>
      <c r="C23" s="9">
        <v>45218</v>
      </c>
      <c r="D23" s="8" t="s">
        <v>42</v>
      </c>
      <c r="E23" s="10" t="s">
        <v>102</v>
      </c>
      <c r="F23" s="12"/>
      <c r="G23" s="8"/>
      <c r="H23" s="8"/>
      <c r="I23" s="8"/>
      <c r="J23" s="8"/>
      <c r="K23" s="12" t="s">
        <v>74</v>
      </c>
      <c r="L23" s="8"/>
      <c r="M23" s="29">
        <f>('DATA 2023'!C23+'DATA 2023'!F23+'DATA 2023'!G23)/3</f>
        <v>0</v>
      </c>
    </row>
    <row r="24" spans="1:30" ht="28.5" x14ac:dyDescent="0.25">
      <c r="A24" s="7" t="s">
        <v>11</v>
      </c>
      <c r="B24" s="8" t="s">
        <v>34</v>
      </c>
      <c r="C24" s="9">
        <v>45236</v>
      </c>
      <c r="D24" s="8" t="s">
        <v>44</v>
      </c>
      <c r="E24" s="10" t="s">
        <v>103</v>
      </c>
      <c r="F24" s="12"/>
      <c r="G24" s="8"/>
      <c r="H24" s="8"/>
      <c r="I24" s="8"/>
      <c r="J24" s="8"/>
      <c r="K24" s="12" t="s">
        <v>74</v>
      </c>
      <c r="L24" s="8"/>
      <c r="M24" s="29">
        <f>('DATA 2023'!C24+'DATA 2023'!F24+'DATA 2023'!G24)/3</f>
        <v>0</v>
      </c>
    </row>
    <row r="25" spans="1:30" ht="28.5" x14ac:dyDescent="0.25">
      <c r="A25" s="7" t="s">
        <v>11</v>
      </c>
      <c r="B25" s="8" t="s">
        <v>35</v>
      </c>
      <c r="C25" s="9">
        <v>45259</v>
      </c>
      <c r="D25" s="8" t="s">
        <v>45</v>
      </c>
      <c r="E25" s="10" t="s">
        <v>104</v>
      </c>
      <c r="F25" s="12"/>
      <c r="G25" s="8"/>
      <c r="H25" s="8"/>
      <c r="I25" s="8"/>
      <c r="J25" s="8"/>
      <c r="K25" s="12" t="s">
        <v>74</v>
      </c>
      <c r="L25" s="8"/>
      <c r="M25" s="29">
        <f>('DATA 2023'!C25+'DATA 2023'!F25+'DATA 2023'!G25)/3</f>
        <v>0</v>
      </c>
    </row>
    <row r="26" spans="1:30" ht="28.5" x14ac:dyDescent="0.25">
      <c r="A26" s="7" t="s">
        <v>11</v>
      </c>
      <c r="B26" s="8" t="s">
        <v>36</v>
      </c>
      <c r="C26" s="9">
        <v>45237</v>
      </c>
      <c r="D26" s="8" t="s">
        <v>42</v>
      </c>
      <c r="E26" s="10" t="s">
        <v>105</v>
      </c>
      <c r="F26" s="12" t="s">
        <v>78</v>
      </c>
      <c r="G26" s="8" t="s">
        <v>727</v>
      </c>
      <c r="H26" s="8" t="s">
        <v>122</v>
      </c>
      <c r="I26" s="8" t="s">
        <v>46</v>
      </c>
      <c r="J26" s="8" t="s">
        <v>47</v>
      </c>
      <c r="K26" s="12" t="s">
        <v>74</v>
      </c>
      <c r="L26" s="8" t="s">
        <v>48</v>
      </c>
      <c r="M26" s="29">
        <f>('DATA 2023'!C26+'DATA 2023'!F26+'DATA 2023'!G26)/3</f>
        <v>0.83333333333333337</v>
      </c>
    </row>
    <row r="27" spans="1:30" ht="28.5" x14ac:dyDescent="0.25">
      <c r="A27" s="7" t="s">
        <v>11</v>
      </c>
      <c r="B27" s="8" t="s">
        <v>37</v>
      </c>
      <c r="C27" s="9">
        <v>45259</v>
      </c>
      <c r="D27" s="8" t="s">
        <v>45</v>
      </c>
      <c r="E27" s="10" t="s">
        <v>106</v>
      </c>
      <c r="F27" s="12"/>
      <c r="G27" s="8"/>
      <c r="H27" s="8"/>
      <c r="I27" s="8"/>
      <c r="J27" s="8"/>
      <c r="K27" s="12" t="s">
        <v>74</v>
      </c>
      <c r="L27" s="8"/>
      <c r="M27" s="29">
        <f>('DATA 2023'!C27+'DATA 2023'!F27+'DATA 2023'!G27)/3</f>
        <v>0</v>
      </c>
    </row>
    <row r="28" spans="1:30" ht="28.5" x14ac:dyDescent="0.25">
      <c r="A28" s="7" t="s">
        <v>11</v>
      </c>
      <c r="B28" s="8" t="s">
        <v>38</v>
      </c>
      <c r="C28" s="9">
        <v>45259</v>
      </c>
      <c r="D28" s="8" t="s">
        <v>45</v>
      </c>
      <c r="E28" s="10" t="s">
        <v>107</v>
      </c>
      <c r="F28" s="11">
        <v>45415</v>
      </c>
      <c r="G28" s="8" t="s">
        <v>50</v>
      </c>
      <c r="H28" s="8" t="s">
        <v>123</v>
      </c>
      <c r="I28" s="8" t="s">
        <v>46</v>
      </c>
      <c r="J28" s="8" t="s">
        <v>49</v>
      </c>
      <c r="K28" s="12" t="s">
        <v>74</v>
      </c>
      <c r="L28" s="8" t="s">
        <v>52</v>
      </c>
      <c r="M28" s="29">
        <f>('DATA 2023'!C28+'DATA 2023'!F28+'DATA 2023'!G28)/3</f>
        <v>0.58333333333333337</v>
      </c>
    </row>
    <row r="29" spans="1:30" ht="28.5" x14ac:dyDescent="0.25">
      <c r="A29" s="7" t="s">
        <v>11</v>
      </c>
      <c r="B29" s="8" t="s">
        <v>39</v>
      </c>
      <c r="C29" s="9">
        <v>45236</v>
      </c>
      <c r="D29" s="8" t="s">
        <v>44</v>
      </c>
      <c r="E29" s="10" t="s">
        <v>108</v>
      </c>
      <c r="F29" s="11">
        <v>45475</v>
      </c>
      <c r="G29" s="8" t="s">
        <v>727</v>
      </c>
      <c r="H29" s="8" t="s">
        <v>124</v>
      </c>
      <c r="I29" s="8" t="s">
        <v>46</v>
      </c>
      <c r="J29" s="8" t="s">
        <v>47</v>
      </c>
      <c r="K29" s="12" t="s">
        <v>74</v>
      </c>
      <c r="L29" s="8" t="s">
        <v>48</v>
      </c>
      <c r="M29" s="29">
        <f>('DATA 2023'!C29+'DATA 2023'!F29+'DATA 2023'!G29)/3</f>
        <v>0.83333333333333337</v>
      </c>
    </row>
    <row r="30" spans="1:30" ht="29.25" x14ac:dyDescent="0.25">
      <c r="A30" s="13" t="s">
        <v>40</v>
      </c>
      <c r="B30" s="14" t="s">
        <v>41</v>
      </c>
      <c r="C30" s="9">
        <v>45212</v>
      </c>
      <c r="D30" s="8" t="s">
        <v>42</v>
      </c>
      <c r="E30" s="8" t="s">
        <v>109</v>
      </c>
      <c r="F30" s="11">
        <v>45366</v>
      </c>
      <c r="G30" s="8" t="s">
        <v>727</v>
      </c>
      <c r="H30" s="8" t="s">
        <v>125</v>
      </c>
      <c r="I30" s="8" t="s">
        <v>46</v>
      </c>
      <c r="J30" s="8" t="s">
        <v>47</v>
      </c>
      <c r="K30" s="15" t="s">
        <v>79</v>
      </c>
      <c r="L30" s="8" t="s">
        <v>48</v>
      </c>
      <c r="M30" s="29">
        <f>('DATA 2023'!C30+'DATA 2023'!F30+'DATA 2023'!G30)/3</f>
        <v>0.83333333333333337</v>
      </c>
      <c r="Y30" s="3"/>
      <c r="Z30" s="3"/>
      <c r="AA30" s="3"/>
      <c r="AB30" s="3"/>
      <c r="AC30" s="3"/>
      <c r="AD30" s="3"/>
    </row>
  </sheetData>
  <conditionalFormatting sqref="M2:M30">
    <cfRule type="iconSet" priority="1">
      <iconSet iconSet="4TrafficLights">
        <cfvo type="percent" val="0"/>
        <cfvo type="num" val="0.1"/>
        <cfvo type="num" val="0.51"/>
        <cfvo type="num" val="0.76"/>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473E5719-A0D6-4402-BBE7-B37BF4B6A728}">
          <x14:formula1>
            <xm:f>'DATA 2023'!$A$42:$A$43</xm:f>
          </x14:formula1>
          <xm:sqref>G2:G30</xm:sqref>
        </x14:dataValidation>
        <x14:dataValidation type="list" allowBlank="1" showInputMessage="1" showErrorMessage="1" xr:uid="{29A09187-28A2-4ACC-B1D9-3A405E1BF327}">
          <x14:formula1>
            <xm:f>'DATA 2023'!$B$42:$B$43</xm:f>
          </x14:formula1>
          <xm:sqref>I2:I30</xm:sqref>
        </x14:dataValidation>
        <x14:dataValidation type="list" allowBlank="1" showInputMessage="1" showErrorMessage="1" xr:uid="{42350B12-B31A-4B5C-95BA-6DD7945A0FB5}">
          <x14:formula1>
            <xm:f>'DATA 2023'!$C$42:$C$43</xm:f>
          </x14:formula1>
          <xm:sqref>J2:J30</xm:sqref>
        </x14:dataValidation>
        <x14:dataValidation type="list" allowBlank="1" showInputMessage="1" showErrorMessage="1" xr:uid="{CA049DD8-35EA-4D8F-B697-903504E02627}">
          <x14:formula1>
            <xm:f>'DATA 2023'!$D$42:$D$44</xm:f>
          </x14:formula1>
          <xm:sqref>L2:L30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3887B-2F85-7D4F-8F58-96ECDD85FD6F}">
  <dimension ref="A1:X44"/>
  <sheetViews>
    <sheetView topLeftCell="L1" workbookViewId="0">
      <selection activeCell="S2" sqref="S2:X2"/>
    </sheetView>
  </sheetViews>
  <sheetFormatPr baseColWidth="10" defaultRowHeight="15" x14ac:dyDescent="0.25"/>
  <cols>
    <col min="1" max="1" width="11.7109375" customWidth="1"/>
    <col min="2" max="2" width="9.28515625" customWidth="1"/>
    <col min="3" max="3" width="9.5703125" customWidth="1"/>
    <col min="4" max="4" width="7.5703125" customWidth="1"/>
    <col min="23" max="23" width="12.5703125" customWidth="1"/>
    <col min="24" max="24" width="12.42578125" customWidth="1"/>
  </cols>
  <sheetData>
    <row r="1" spans="1:24" x14ac:dyDescent="0.25">
      <c r="A1" s="1" t="s">
        <v>67</v>
      </c>
      <c r="B1" s="2" t="s">
        <v>68</v>
      </c>
      <c r="C1" s="2" t="s">
        <v>69</v>
      </c>
      <c r="D1" s="2" t="s">
        <v>70</v>
      </c>
      <c r="E1" s="2" t="s">
        <v>71</v>
      </c>
      <c r="F1" s="2" t="s">
        <v>73</v>
      </c>
      <c r="G1" s="2" t="s">
        <v>72</v>
      </c>
      <c r="H1" s="2"/>
      <c r="S1" t="s">
        <v>949</v>
      </c>
      <c r="T1" t="s">
        <v>950</v>
      </c>
      <c r="U1" t="s">
        <v>951</v>
      </c>
      <c r="V1" t="s">
        <v>952</v>
      </c>
      <c r="W1" t="s">
        <v>953</v>
      </c>
      <c r="X1" t="s">
        <v>954</v>
      </c>
    </row>
    <row r="2" spans="1:24" ht="43.5" customHeight="1" x14ac:dyDescent="0.25">
      <c r="A2">
        <f>IF(LEN('RNV2023'!G2)&gt;0, 1, 0)</f>
        <v>1</v>
      </c>
      <c r="B2">
        <f>IF('RNV2023'!J2="En tiempo",1,0)</f>
        <v>1</v>
      </c>
      <c r="C2">
        <f>(A2+B2)/2</f>
        <v>1</v>
      </c>
      <c r="D2">
        <f>IF('RNV2023'!G2="Acepta", 1, IF('RNV2023'!G2="Rechaza", 0.5, IF(ISBLANK('RNV2023'!G2), 0, )))</f>
        <v>1</v>
      </c>
      <c r="E2">
        <f>IF('RNV2023'!I2="Se señala",1,0)</f>
        <v>1</v>
      </c>
      <c r="F2">
        <f>(D2+E2)/2</f>
        <v>1</v>
      </c>
      <c r="G2">
        <f>IF('RNV2023'!L2="Implementadas", 1, IF('RNV2023'!L2="Parcialmente implementadas", 0.5, IF('RNV2023'!L2="No implementadas", 0,"0" )))</f>
        <v>1</v>
      </c>
      <c r="S2" s="41" t="s">
        <v>943</v>
      </c>
      <c r="T2" t="s">
        <v>727</v>
      </c>
      <c r="U2" t="s">
        <v>50</v>
      </c>
      <c r="V2" s="41" t="s">
        <v>959</v>
      </c>
      <c r="W2" s="41" t="s">
        <v>944</v>
      </c>
      <c r="X2" s="41" t="s">
        <v>10</v>
      </c>
    </row>
    <row r="3" spans="1:24" x14ac:dyDescent="0.25">
      <c r="A3">
        <f>IF(LEN('RNV2023'!G3)&gt;0, 1, 0)</f>
        <v>1</v>
      </c>
      <c r="B3">
        <f>IF('RNV2023'!J3="En tiempo",1,0)</f>
        <v>0</v>
      </c>
      <c r="C3">
        <f t="shared" ref="C3:C30" si="0">(A3+B3)/2</f>
        <v>0.5</v>
      </c>
      <c r="D3">
        <f>IF('RNV2023'!G3="Acepta", 1, IF('RNV2023'!G3="Rechaza", 0.5, IF(ISBLANK('RNV2023'!G3), 0, )))</f>
        <v>1</v>
      </c>
      <c r="E3">
        <f>IF('RNV2023'!I3="Se señala",1,0)</f>
        <v>1</v>
      </c>
      <c r="F3">
        <f t="shared" ref="F3:F30" si="1">(D3+E3)/2</f>
        <v>1</v>
      </c>
      <c r="G3">
        <f>IF('RNV2023'!L3="Implementadas", 1, IF('RNV2023'!L3="Parcialmente implementadas", 0.5, IF('RNV2023'!L3="No implementadas", 0,"0" )))</f>
        <v>1</v>
      </c>
      <c r="I3" t="s">
        <v>53</v>
      </c>
      <c r="J3" t="s">
        <v>54</v>
      </c>
      <c r="K3" t="s">
        <v>56</v>
      </c>
      <c r="L3" t="s">
        <v>58</v>
      </c>
      <c r="M3" t="s">
        <v>60</v>
      </c>
      <c r="N3" t="s">
        <v>62</v>
      </c>
      <c r="O3" t="s">
        <v>63</v>
      </c>
      <c r="P3" t="s">
        <v>65</v>
      </c>
    </row>
    <row r="4" spans="1:24" x14ac:dyDescent="0.25">
      <c r="A4">
        <f>IF(LEN('RNV2023'!G4)&gt;0, 1, 0)</f>
        <v>1</v>
      </c>
      <c r="B4">
        <f>IF('RNV2023'!J4="En tiempo",1,0)</f>
        <v>0</v>
      </c>
      <c r="C4">
        <f t="shared" si="0"/>
        <v>0.5</v>
      </c>
      <c r="D4">
        <f>IF('RNV2023'!G4="Acepta", 1, IF('RNV2023'!G4="Rechaza", 0.5, IF(ISBLANK('RNV2023'!G4), 0, )))</f>
        <v>0.5</v>
      </c>
      <c r="E4">
        <f>IF('RNV2023'!I4="Se señala",1,0)</f>
        <v>0</v>
      </c>
      <c r="F4">
        <f t="shared" si="1"/>
        <v>0.25</v>
      </c>
      <c r="G4">
        <f>IF('RNV2023'!L4="Implementadas", 1, IF('RNV2023'!L4="Parcialmente implementadas", 0.5, IF('RNV2023'!L4="No implementadas", 0,"0" )))</f>
        <v>0</v>
      </c>
      <c r="I4">
        <v>15</v>
      </c>
      <c r="J4">
        <v>28</v>
      </c>
      <c r="K4">
        <f>COUNTIF('RNV2023'!G:G,"Acepta")</f>
        <v>11</v>
      </c>
      <c r="L4">
        <f>COUNTIF('RNV2023'!G:G,"Rechaza")</f>
        <v>5</v>
      </c>
      <c r="M4">
        <f>COUNTBLANK('RNV2023'!G2:'RNV2023'!G29)</f>
        <v>13</v>
      </c>
      <c r="N4">
        <f>COUNTIF('RNV2023'!J:J,"En tiempo")</f>
        <v>7</v>
      </c>
      <c r="O4" cm="1">
        <f t="array" ref="O4">COUNT(IF(LEN('RNV2023'!J2:'RNV2023'!J29)&gt;0,1))</f>
        <v>15</v>
      </c>
      <c r="P4">
        <f>COUNTIF('RNV2023'!L2:'RNV2023'!L29,"Implementadas")</f>
        <v>10</v>
      </c>
      <c r="S4" s="3">
        <f>I4/J4</f>
        <v>0.5357142857142857</v>
      </c>
      <c r="T4" s="3">
        <f>K4/J4</f>
        <v>0.39285714285714285</v>
      </c>
      <c r="U4" s="3">
        <f>L4/J4</f>
        <v>0.17857142857142858</v>
      </c>
      <c r="V4" s="3">
        <f>M4/J4</f>
        <v>0.4642857142857143</v>
      </c>
      <c r="W4" s="3">
        <f>N4/O4</f>
        <v>0.46666666666666667</v>
      </c>
      <c r="X4" s="3">
        <f>P4/K4</f>
        <v>0.90909090909090906</v>
      </c>
    </row>
    <row r="5" spans="1:24" x14ac:dyDescent="0.25">
      <c r="A5">
        <f>IF(LEN('RNV2023'!G5)&gt;0, 1, 0)</f>
        <v>0</v>
      </c>
      <c r="B5">
        <f>IF('RNV2023'!J5="En tiempo",1,0)</f>
        <v>0</v>
      </c>
      <c r="C5">
        <f t="shared" si="0"/>
        <v>0</v>
      </c>
      <c r="D5">
        <f>IF('RNV2023'!G5="Acepta", 1, IF('RNV2023'!G5="Rechaza", 0.5, IF(ISBLANK('RNV2023'!G5), 0, )))</f>
        <v>0</v>
      </c>
      <c r="E5">
        <f>IF('RNV2023'!I5="Se señala",1,0)</f>
        <v>0</v>
      </c>
      <c r="F5">
        <f t="shared" si="1"/>
        <v>0</v>
      </c>
      <c r="G5" t="str">
        <f>IF('RNV2023'!L5="Implementadas", 1, IF('RNV2023'!L5="Parcialmente implementadas", 0.5, IF('RNV2023'!L5="No implementadas", 0,"0" )))</f>
        <v>0</v>
      </c>
    </row>
    <row r="6" spans="1:24" x14ac:dyDescent="0.25">
      <c r="A6">
        <f>IF(LEN('RNV2023'!G6)&gt;0, 1, 0)</f>
        <v>0</v>
      </c>
      <c r="B6">
        <f>IF('RNV2023'!J6="En tiempo",1,0)</f>
        <v>0</v>
      </c>
      <c r="C6">
        <f t="shared" si="0"/>
        <v>0</v>
      </c>
      <c r="D6">
        <f>IF('RNV2023'!G6="Acepta", 1, IF('RNV2023'!G6="Rechaza", 0.5, IF(ISBLANK('RNV2023'!G6), 0, )))</f>
        <v>0</v>
      </c>
      <c r="E6">
        <f>IF('RNV2023'!I6="Se señala",1,0)</f>
        <v>0</v>
      </c>
      <c r="F6">
        <f t="shared" si="1"/>
        <v>0</v>
      </c>
      <c r="G6" t="str">
        <f>IF('RNV2023'!L6="Implementadas", 1, IF('RNV2023'!L6="Parcialmente implementadas", 0.5, IF('RNV2023'!L6="No implementadas", 0,"0" )))</f>
        <v>0</v>
      </c>
      <c r="S6">
        <v>1</v>
      </c>
      <c r="T6">
        <v>3</v>
      </c>
      <c r="U6">
        <v>4</v>
      </c>
      <c r="V6">
        <v>5</v>
      </c>
      <c r="W6">
        <v>2</v>
      </c>
    </row>
    <row r="7" spans="1:24" x14ac:dyDescent="0.25">
      <c r="A7">
        <f>IF(LEN('RNV2023'!G7)&gt;0, 1, 0)</f>
        <v>0</v>
      </c>
      <c r="B7">
        <f>IF('RNV2023'!J7="En tiempo",1,0)</f>
        <v>0</v>
      </c>
      <c r="C7">
        <f t="shared" si="0"/>
        <v>0</v>
      </c>
      <c r="D7">
        <f>IF('RNV2023'!G7="Acepta", 1, IF('RNV2023'!G7="Rechaza", 0.5, IF(ISBLANK('RNV2023'!G7), 0, )))</f>
        <v>0</v>
      </c>
      <c r="E7">
        <f>IF('RNV2023'!I7="Se señala",1,0)</f>
        <v>0</v>
      </c>
      <c r="F7">
        <f t="shared" si="1"/>
        <v>0</v>
      </c>
      <c r="G7" t="str">
        <f>IF('RNV2023'!L7="Implementadas", 1, IF('RNV2023'!L7="Parcialmente implementadas", 0.5, IF('RNV2023'!L7="No implementadas", 0,"0" )))</f>
        <v>0</v>
      </c>
    </row>
    <row r="8" spans="1:24" x14ac:dyDescent="0.25">
      <c r="A8">
        <f>IF(LEN('RNV2023'!G8)&gt;0, 1, 0)</f>
        <v>0</v>
      </c>
      <c r="B8">
        <f>IF('RNV2023'!J8="En tiempo",1,0)</f>
        <v>0</v>
      </c>
      <c r="C8">
        <f t="shared" si="0"/>
        <v>0</v>
      </c>
      <c r="D8">
        <f>IF('RNV2023'!G8="Acepta", 1, IF('RNV2023'!G8="Rechaza", 0.5, IF(ISBLANK('RNV2023'!G8), 0, )))</f>
        <v>0</v>
      </c>
      <c r="E8">
        <f>IF('RNV2023'!I8="Se señala",1,0)</f>
        <v>0</v>
      </c>
      <c r="F8">
        <f t="shared" si="1"/>
        <v>0</v>
      </c>
      <c r="G8" t="str">
        <f>IF('RNV2023'!L8="Implementadas", 1, IF('RNV2023'!L8="Parcialmente implementadas", 0.5, IF('RNV2023'!L8="No implementadas", 0,"0" )))</f>
        <v>0</v>
      </c>
    </row>
    <row r="9" spans="1:24" x14ac:dyDescent="0.25">
      <c r="A9">
        <f>IF(LEN('RNV2023'!G9)&gt;0, 1, 0)</f>
        <v>1</v>
      </c>
      <c r="B9">
        <f>IF('RNV2023'!J9="En tiempo",1,0)</f>
        <v>0</v>
      </c>
      <c r="C9">
        <f t="shared" si="0"/>
        <v>0.5</v>
      </c>
      <c r="D9">
        <f>IF('RNV2023'!G9="Acepta", 1, IF('RNV2023'!G9="Rechaza", 0.5, IF(ISBLANK('RNV2023'!G9), 0, )))</f>
        <v>1</v>
      </c>
      <c r="E9">
        <f>IF('RNV2023'!I9="Se señala",1,0)</f>
        <v>1</v>
      </c>
      <c r="F9">
        <f t="shared" si="1"/>
        <v>1</v>
      </c>
      <c r="G9">
        <f>IF('RNV2023'!L9="Implementadas", 1, IF('RNV2023'!L9="Parcialmente implementadas", 0.5, IF('RNV2023'!L9="No implementadas", 0,"0" )))</f>
        <v>1</v>
      </c>
      <c r="I9" t="s">
        <v>67</v>
      </c>
      <c r="J9" t="s">
        <v>605</v>
      </c>
    </row>
    <row r="10" spans="1:24" x14ac:dyDescent="0.25">
      <c r="A10">
        <f>IF(LEN('RNV2023'!G10)&gt;0, 1, 0)</f>
        <v>1</v>
      </c>
      <c r="B10">
        <f>IF('RNV2023'!J10="En tiempo",1,0)</f>
        <v>0</v>
      </c>
      <c r="C10">
        <f t="shared" si="0"/>
        <v>0.5</v>
      </c>
      <c r="D10">
        <f>IF('RNV2023'!G10="Acepta", 1, IF('RNV2023'!G10="Rechaza", 0.5, IF(ISBLANK('RNV2023'!G10), 0, )))</f>
        <v>1</v>
      </c>
      <c r="E10">
        <f>IF('RNV2023'!I10="Se señala",1,0)</f>
        <v>1</v>
      </c>
      <c r="F10">
        <f t="shared" si="1"/>
        <v>1</v>
      </c>
      <c r="G10">
        <f>IF('RNV2023'!L10="Implementadas", 1, IF('RNV2023'!L10="Parcialmente implementadas", 0.5, IF('RNV2023'!L10="No implementadas", 0,"0" )))</f>
        <v>1</v>
      </c>
      <c r="I10" t="s">
        <v>68</v>
      </c>
      <c r="J10" t="s">
        <v>7</v>
      </c>
    </row>
    <row r="11" spans="1:24" x14ac:dyDescent="0.25">
      <c r="A11">
        <f>IF(LEN('RNV2023'!G11)&gt;0, 1, 0)</f>
        <v>1</v>
      </c>
      <c r="B11">
        <f>IF('RNV2023'!J11="En tiempo",1,0)</f>
        <v>1</v>
      </c>
      <c r="C11">
        <f t="shared" si="0"/>
        <v>1</v>
      </c>
      <c r="D11">
        <f>IF('RNV2023'!G11="Acepta", 1, IF('RNV2023'!G11="Rechaza", 0.5, IF(ISBLANK('RNV2023'!G11), 0, )))</f>
        <v>1</v>
      </c>
      <c r="E11">
        <f>IF('RNV2023'!I11="Se señala",1,0)</f>
        <v>1</v>
      </c>
      <c r="F11">
        <f t="shared" si="1"/>
        <v>1</v>
      </c>
      <c r="G11">
        <f>IF('RNV2023'!L11="Implementadas", 1, IF('RNV2023'!L11="Parcialmente implementadas", 0.5, IF('RNV2023'!L11="No implementadas", 0,"0" )))</f>
        <v>1</v>
      </c>
      <c r="I11" t="s">
        <v>69</v>
      </c>
      <c r="J11" t="s">
        <v>606</v>
      </c>
    </row>
    <row r="12" spans="1:24" x14ac:dyDescent="0.25">
      <c r="A12">
        <f>IF(LEN('RNV2023'!G12)&gt;0, 1, 0)</f>
        <v>1</v>
      </c>
      <c r="B12">
        <f>IF('RNV2023'!J12="En tiempo",1,0)</f>
        <v>1</v>
      </c>
      <c r="C12">
        <f t="shared" si="0"/>
        <v>1</v>
      </c>
      <c r="D12">
        <f>IF('RNV2023'!G12="Acepta", 1, IF('RNV2023'!G12="Rechaza", 0.5, IF(ISBLANK('RNV2023'!G12), 0, )))</f>
        <v>0.5</v>
      </c>
      <c r="E12">
        <f>IF('RNV2023'!I12="Se señala",1,0)</f>
        <v>1</v>
      </c>
      <c r="F12">
        <f t="shared" si="1"/>
        <v>0.75</v>
      </c>
      <c r="G12">
        <f>IF('RNV2023'!L12="Implementadas", 1, IF('RNV2023'!L12="Parcialmente implementadas", 0.5, IF('RNV2023'!L12="No implementadas", 0,"0" )))</f>
        <v>0</v>
      </c>
      <c r="I12" t="s">
        <v>70</v>
      </c>
      <c r="J12" t="s">
        <v>607</v>
      </c>
    </row>
    <row r="13" spans="1:24" x14ac:dyDescent="0.25">
      <c r="A13">
        <f>IF(LEN('RNV2023'!G13)&gt;0, 1, 0)</f>
        <v>1</v>
      </c>
      <c r="B13">
        <f>IF('RNV2023'!J13="En tiempo",1,0)</f>
        <v>1</v>
      </c>
      <c r="C13">
        <f t="shared" si="0"/>
        <v>1</v>
      </c>
      <c r="D13">
        <f>IF('RNV2023'!G13="Acepta", 1, IF('RNV2023'!G13="Rechaza", 0.5, IF(ISBLANK('RNV2023'!G13), 0, )))</f>
        <v>1</v>
      </c>
      <c r="E13">
        <f>IF('RNV2023'!I13="Se señala",1,0)</f>
        <v>1</v>
      </c>
      <c r="F13">
        <f t="shared" si="1"/>
        <v>1</v>
      </c>
      <c r="G13">
        <f>IF('RNV2023'!L13="Implementadas", 1, IF('RNV2023'!L13="Parcialmente implementadas", 0.5, IF('RNV2023'!L13="No implementadas", 0,"0" )))</f>
        <v>1</v>
      </c>
      <c r="I13" t="s">
        <v>608</v>
      </c>
      <c r="J13" t="s">
        <v>609</v>
      </c>
    </row>
    <row r="14" spans="1:24" x14ac:dyDescent="0.25">
      <c r="A14">
        <f>IF(LEN('RNV2023'!G14)&gt;0, 1, 0)</f>
        <v>0</v>
      </c>
      <c r="B14">
        <f>IF('RNV2023'!J14="En tiempo",1,0)</f>
        <v>0</v>
      </c>
      <c r="C14">
        <f t="shared" si="0"/>
        <v>0</v>
      </c>
      <c r="D14">
        <f>IF('RNV2023'!G14="Acepta", 1, IF('RNV2023'!G14="Rechaza", 0.5, IF(ISBLANK('RNV2023'!G14), 0, )))</f>
        <v>0</v>
      </c>
      <c r="E14">
        <f>IF('RNV2023'!I14="Se señala",1,0)</f>
        <v>0</v>
      </c>
      <c r="F14">
        <f t="shared" si="1"/>
        <v>0</v>
      </c>
      <c r="G14" t="str">
        <f>IF('RNV2023'!L14="Implementadas", 1, IF('RNV2023'!L14="Parcialmente implementadas", 0.5, IF('RNV2023'!L14="No implementadas", 0,"0" )))</f>
        <v>0</v>
      </c>
      <c r="I14" t="s">
        <v>73</v>
      </c>
      <c r="J14" t="s">
        <v>5</v>
      </c>
    </row>
    <row r="15" spans="1:24" x14ac:dyDescent="0.25">
      <c r="A15">
        <f>IF(LEN('RNV2023'!G15)&gt;0, 1, 0)</f>
        <v>1</v>
      </c>
      <c r="B15">
        <f>IF('RNV2023'!J15="En tiempo",1,0)</f>
        <v>1</v>
      </c>
      <c r="C15">
        <f t="shared" si="0"/>
        <v>1</v>
      </c>
      <c r="D15">
        <f>IF('RNV2023'!G15="Acepta", 1, IF('RNV2023'!G15="Rechaza", 0.5, IF(ISBLANK('RNV2023'!G15), 0, )))</f>
        <v>0.5</v>
      </c>
      <c r="E15">
        <f>IF('RNV2023'!I15="Se señala",1,0)</f>
        <v>0</v>
      </c>
      <c r="F15">
        <f t="shared" si="1"/>
        <v>0.25</v>
      </c>
      <c r="G15">
        <f>IF('RNV2023'!L15="Implementadas", 1, IF('RNV2023'!L15="Parcialmente implementadas", 0.5, IF('RNV2023'!L15="No implementadas", 0,"0" )))</f>
        <v>0</v>
      </c>
      <c r="I15" t="s">
        <v>72</v>
      </c>
      <c r="J15" t="s">
        <v>610</v>
      </c>
    </row>
    <row r="16" spans="1:24" x14ac:dyDescent="0.25">
      <c r="A16">
        <f>IF(LEN('RNV2023'!G16)&gt;0, 1, 0)</f>
        <v>0</v>
      </c>
      <c r="B16">
        <f>IF('RNV2023'!J16="En tiempo",1,0)</f>
        <v>0</v>
      </c>
      <c r="C16">
        <f t="shared" si="0"/>
        <v>0</v>
      </c>
      <c r="D16">
        <f>IF('RNV2023'!G16="Acepta", 1, IF('RNV2023'!G16="Rechaza", 0.5, IF(ISBLANK('RNV2023'!G16), 0, )))</f>
        <v>0</v>
      </c>
      <c r="E16">
        <f>IF('RNV2023'!I16="Se señala",1,0)</f>
        <v>0</v>
      </c>
      <c r="F16">
        <f t="shared" si="1"/>
        <v>0</v>
      </c>
      <c r="G16" t="str">
        <f>IF('RNV2023'!L16="Implementadas", 1, IF('RNV2023'!L16="Parcialmente implementadas", 0.5, IF('RNV2023'!L16="No implementadas", 0,"0" )))</f>
        <v>0</v>
      </c>
    </row>
    <row r="17" spans="1:24" x14ac:dyDescent="0.25">
      <c r="A17">
        <f>IF(LEN('RNV2023'!G17)&gt;0, 1, 0)</f>
        <v>0</v>
      </c>
      <c r="B17">
        <f>IF('RNV2023'!J17="En tiempo",1,0)</f>
        <v>0</v>
      </c>
      <c r="C17">
        <f t="shared" si="0"/>
        <v>0</v>
      </c>
      <c r="D17">
        <f>IF('RNV2023'!G17="Acepta", 1, IF('RNV2023'!G17="Rechaza", 0.5, IF(ISBLANK('RNV2023'!G17), 0, )))</f>
        <v>0</v>
      </c>
      <c r="E17">
        <f>IF('RNV2023'!I17="Se señala",1,0)</f>
        <v>0</v>
      </c>
      <c r="F17">
        <f t="shared" si="1"/>
        <v>0</v>
      </c>
      <c r="G17" t="str">
        <f>IF('RNV2023'!L17="Implementadas", 1, IF('RNV2023'!L17="Parcialmente implementadas", 0.5, IF('RNV2023'!L17="No implementadas", 0,"0" )))</f>
        <v>0</v>
      </c>
      <c r="I17" t="s">
        <v>53</v>
      </c>
      <c r="J17" t="s">
        <v>945</v>
      </c>
    </row>
    <row r="18" spans="1:24" x14ac:dyDescent="0.25">
      <c r="A18">
        <f>IF(LEN('RNV2023'!G18)&gt;0, 1, 0)</f>
        <v>0</v>
      </c>
      <c r="B18">
        <f>IF('RNV2023'!J18="En tiempo",1,0)</f>
        <v>0</v>
      </c>
      <c r="C18">
        <f t="shared" si="0"/>
        <v>0</v>
      </c>
      <c r="D18">
        <f>IF('RNV2023'!G18="Acepta", 1, IF('RNV2023'!G18="Rechaza", 0.5, IF(ISBLANK('RNV2023'!G18), 0, )))</f>
        <v>0</v>
      </c>
      <c r="E18">
        <f>IF('RNV2023'!I18="Se señala",1,0)</f>
        <v>0</v>
      </c>
      <c r="F18">
        <f t="shared" si="1"/>
        <v>0</v>
      </c>
      <c r="G18" t="str">
        <f>IF('RNV2023'!L18="Implementadas", 1, IF('RNV2023'!L18="Parcialmente implementadas", 0.5, IF('RNV2023'!L18="No implementadas", 0,"0" )))</f>
        <v>0</v>
      </c>
      <c r="I18" t="s">
        <v>54</v>
      </c>
      <c r="J18" t="s">
        <v>946</v>
      </c>
    </row>
    <row r="19" spans="1:24" x14ac:dyDescent="0.25">
      <c r="A19">
        <f>IF(LEN('RNV2023'!G19)&gt;0, 1, 0)</f>
        <v>1</v>
      </c>
      <c r="B19">
        <f>IF('RNV2023'!J19="En tiempo",1,0)</f>
        <v>1</v>
      </c>
      <c r="C19">
        <f t="shared" si="0"/>
        <v>1</v>
      </c>
      <c r="D19">
        <f>IF('RNV2023'!G19="Acepta", 1, IF('RNV2023'!G19="Rechaza", 0.5, IF(ISBLANK('RNV2023'!G19), 0, )))</f>
        <v>1</v>
      </c>
      <c r="E19">
        <f>IF('RNV2023'!I19="Se señala",1,0)</f>
        <v>1</v>
      </c>
      <c r="F19">
        <f t="shared" si="1"/>
        <v>1</v>
      </c>
      <c r="G19">
        <f>IF('RNV2023'!L19="Implementadas", 1, IF('RNV2023'!L19="Parcialmente implementadas", 0.5, IF('RNV2023'!L19="No implementadas", 0,"0" )))</f>
        <v>1</v>
      </c>
      <c r="I19" t="s">
        <v>56</v>
      </c>
      <c r="J19" t="s">
        <v>947</v>
      </c>
    </row>
    <row r="20" spans="1:24" x14ac:dyDescent="0.25">
      <c r="A20">
        <f>IF(LEN('RNV2023'!G20)&gt;0, 1, 0)</f>
        <v>1</v>
      </c>
      <c r="B20">
        <f>IF('RNV2023'!J20="En tiempo",1,0)</f>
        <v>0</v>
      </c>
      <c r="C20">
        <f t="shared" si="0"/>
        <v>0.5</v>
      </c>
      <c r="D20">
        <f>IF('RNV2023'!G20="Acepta", 1, IF('RNV2023'!G20="Rechaza", 0.5, IF(ISBLANK('RNV2023'!G20), 0, )))</f>
        <v>1</v>
      </c>
      <c r="E20">
        <f>IF('RNV2023'!I20="Se señala",1,0)</f>
        <v>1</v>
      </c>
      <c r="F20">
        <f t="shared" si="1"/>
        <v>1</v>
      </c>
      <c r="G20">
        <f>IF('RNV2023'!L20="Implementadas", 1, IF('RNV2023'!L20="Parcialmente implementadas", 0.5, IF('RNV2023'!L20="No implementadas", 0,"0" )))</f>
        <v>1</v>
      </c>
      <c r="I20" t="s">
        <v>58</v>
      </c>
      <c r="J20" t="s">
        <v>948</v>
      </c>
    </row>
    <row r="21" spans="1:24" x14ac:dyDescent="0.25">
      <c r="A21">
        <f>IF(LEN('RNV2023'!G21)&gt;0, 1, 0)</f>
        <v>0</v>
      </c>
      <c r="B21">
        <f>IF('RNV2023'!J21="En tiempo",1,0)</f>
        <v>0</v>
      </c>
      <c r="C21">
        <f t="shared" si="0"/>
        <v>0</v>
      </c>
      <c r="D21">
        <f>IF('RNV2023'!G21="Acepta", 1, IF('RNV2023'!G21="Rechaza", 0.5, IF(ISBLANK('RNV2023'!G21), 0, )))</f>
        <v>0</v>
      </c>
      <c r="E21">
        <f>IF('RNV2023'!I21="Se señala",1,0)</f>
        <v>0</v>
      </c>
      <c r="F21">
        <f t="shared" si="1"/>
        <v>0</v>
      </c>
      <c r="G21" t="str">
        <f>IF('RNV2023'!L21="Implementadas", 1, IF('RNV2023'!L21="Parcialmente implementadas", 0.5, IF('RNV2023'!L21="No implementadas", 0,"0" )))</f>
        <v>0</v>
      </c>
      <c r="I21" t="s">
        <v>60</v>
      </c>
      <c r="J21" t="s">
        <v>955</v>
      </c>
    </row>
    <row r="22" spans="1:24" x14ac:dyDescent="0.25">
      <c r="A22">
        <f>IF(LEN('RNV2023'!G22)&gt;0, 1, 0)</f>
        <v>1</v>
      </c>
      <c r="B22">
        <f>IF('RNV2023'!J22="En tiempo",1,0)</f>
        <v>0</v>
      </c>
      <c r="C22">
        <f t="shared" si="0"/>
        <v>0.5</v>
      </c>
      <c r="D22">
        <f>IF('RNV2023'!G22="Acepta", 1, IF('RNV2023'!G22="Rechaza", 0.5, IF(ISBLANK('RNV2023'!G22), 0, )))</f>
        <v>0.5</v>
      </c>
      <c r="E22">
        <f>IF('RNV2023'!I22="Se señala",1,0)</f>
        <v>1</v>
      </c>
      <c r="F22">
        <f t="shared" si="1"/>
        <v>0.75</v>
      </c>
      <c r="G22">
        <f>IF('RNV2023'!L22="Implementadas", 1, IF('RNV2023'!L22="Parcialmente implementadas", 0.5, IF('RNV2023'!L22="No implementadas", 0,"0" )))</f>
        <v>0</v>
      </c>
      <c r="I22" t="s">
        <v>62</v>
      </c>
      <c r="J22" t="s">
        <v>956</v>
      </c>
    </row>
    <row r="23" spans="1:24" x14ac:dyDescent="0.25">
      <c r="A23">
        <f>IF(LEN('RNV2023'!G23)&gt;0, 1, 0)</f>
        <v>0</v>
      </c>
      <c r="B23">
        <f>IF('RNV2023'!J23="En tiempo",1,0)</f>
        <v>0</v>
      </c>
      <c r="C23">
        <f t="shared" si="0"/>
        <v>0</v>
      </c>
      <c r="D23">
        <f>IF('RNV2023'!G23="Acepta", 1, IF('RNV2023'!G23="Rechaza", 0.5, IF(ISBLANK('RNV2023'!G23), 0, )))</f>
        <v>0</v>
      </c>
      <c r="E23">
        <f>IF('RNV2023'!I23="Se señala",1,0)</f>
        <v>0</v>
      </c>
      <c r="F23">
        <f t="shared" si="1"/>
        <v>0</v>
      </c>
      <c r="G23" t="str">
        <f>IF('RNV2023'!L23="Implementadas", 1, IF('RNV2023'!L23="Parcialmente implementadas", 0.5, IF('RNV2023'!L23="No implementadas", 0,"0" )))</f>
        <v>0</v>
      </c>
      <c r="I23" t="s">
        <v>63</v>
      </c>
      <c r="J23" t="s">
        <v>958</v>
      </c>
    </row>
    <row r="24" spans="1:24" x14ac:dyDescent="0.25">
      <c r="A24">
        <f>IF(LEN('RNV2023'!G24)&gt;0, 1, 0)</f>
        <v>0</v>
      </c>
      <c r="B24">
        <f>IF('RNV2023'!J24="En tiempo",1,0)</f>
        <v>0</v>
      </c>
      <c r="C24">
        <f t="shared" si="0"/>
        <v>0</v>
      </c>
      <c r="D24">
        <f>IF('RNV2023'!G24="Acepta", 1, IF('RNV2023'!G24="Rechaza", 0.5, IF(ISBLANK('RNV2023'!G24), 0, )))</f>
        <v>0</v>
      </c>
      <c r="E24">
        <f>IF('RNV2023'!I24="Se señala",1,0)</f>
        <v>0</v>
      </c>
      <c r="F24">
        <f t="shared" si="1"/>
        <v>0</v>
      </c>
      <c r="G24" t="str">
        <f>IF('RNV2023'!L24="Implementadas", 1, IF('RNV2023'!L24="Parcialmente implementadas", 0.5, IF('RNV2023'!L24="No implementadas", 0,"0" )))</f>
        <v>0</v>
      </c>
      <c r="I24" t="s">
        <v>65</v>
      </c>
      <c r="J24" t="s">
        <v>957</v>
      </c>
    </row>
    <row r="25" spans="1:24" x14ac:dyDescent="0.25">
      <c r="A25">
        <f>IF(LEN('RNV2023'!G25)&gt;0, 1, 0)</f>
        <v>0</v>
      </c>
      <c r="B25">
        <f>IF('RNV2023'!J25="En tiempo",1,0)</f>
        <v>0</v>
      </c>
      <c r="C25">
        <f t="shared" si="0"/>
        <v>0</v>
      </c>
      <c r="D25">
        <f>IF('RNV2023'!G25="Acepta", 1, IF('RNV2023'!G25="Rechaza", 0.5, IF(ISBLANK('RNV2023'!G25), 0, )))</f>
        <v>0</v>
      </c>
      <c r="E25">
        <f>IF('RNV2023'!I25="Se señala",1,0)</f>
        <v>0</v>
      </c>
      <c r="F25">
        <f t="shared" si="1"/>
        <v>0</v>
      </c>
      <c r="G25" t="str">
        <f>IF('RNV2023'!L25="Implementadas", 1, IF('RNV2023'!L25="Parcialmente implementadas", 0.5, IF('RNV2023'!L25="No implementadas", 0,"0" )))</f>
        <v>0</v>
      </c>
    </row>
    <row r="26" spans="1:24" x14ac:dyDescent="0.25">
      <c r="A26">
        <f>IF(LEN('RNV2023'!G26)&gt;0, 1, 0)</f>
        <v>1</v>
      </c>
      <c r="B26">
        <f>IF('RNV2023'!J26="En tiempo",1,0)</f>
        <v>0</v>
      </c>
      <c r="C26">
        <f t="shared" si="0"/>
        <v>0.5</v>
      </c>
      <c r="D26">
        <f>IF('RNV2023'!G26="Acepta", 1, IF('RNV2023'!G26="Rechaza", 0.5, IF(ISBLANK('RNV2023'!G26), 0, )))</f>
        <v>1</v>
      </c>
      <c r="E26">
        <f>IF('RNV2023'!I26="Se señala",1,0)</f>
        <v>1</v>
      </c>
      <c r="F26">
        <f t="shared" si="1"/>
        <v>1</v>
      </c>
      <c r="G26">
        <f>IF('RNV2023'!L26="Implementadas", 1, IF('RNV2023'!L26="Parcialmente implementadas", 0.5, IF('RNV2023'!L26="No implementadas", 0,"0" )))</f>
        <v>1</v>
      </c>
    </row>
    <row r="27" spans="1:24" x14ac:dyDescent="0.25">
      <c r="A27">
        <f>IF(LEN('RNV2023'!G27)&gt;0, 1, 0)</f>
        <v>0</v>
      </c>
      <c r="B27">
        <f>IF('RNV2023'!J27="En tiempo",1,0)</f>
        <v>0</v>
      </c>
      <c r="C27">
        <f t="shared" si="0"/>
        <v>0</v>
      </c>
      <c r="D27">
        <f>IF('RNV2023'!G27="Acepta", 1, IF('RNV2023'!G27="Rechaza", 0.5, IF(ISBLANK('RNV2023'!G27), 0, )))</f>
        <v>0</v>
      </c>
      <c r="E27">
        <f>IF('RNV2023'!I27="Se señala",1,0)</f>
        <v>0</v>
      </c>
      <c r="F27">
        <f t="shared" si="1"/>
        <v>0</v>
      </c>
      <c r="G27" t="str">
        <f>IF('RNV2023'!L27="Implementadas", 1, IF('RNV2023'!L27="Parcialmente implementadas", 0.5, IF('RNV2023'!L27="No implementadas", 0,"0" )))</f>
        <v>0</v>
      </c>
    </row>
    <row r="28" spans="1:24" x14ac:dyDescent="0.25">
      <c r="A28">
        <f>IF(LEN('RNV2023'!G28)&gt;0, 1, 0)</f>
        <v>1</v>
      </c>
      <c r="B28">
        <f>IF('RNV2023'!J28="En tiempo",1,0)</f>
        <v>1</v>
      </c>
      <c r="C28">
        <f t="shared" si="0"/>
        <v>1</v>
      </c>
      <c r="D28">
        <f>IF('RNV2023'!G28="Acepta", 1, IF('RNV2023'!G28="Rechaza", 0.5, IF(ISBLANK('RNV2023'!G28), 0, )))</f>
        <v>0.5</v>
      </c>
      <c r="E28">
        <f>IF('RNV2023'!I28="Se señala",1,0)</f>
        <v>1</v>
      </c>
      <c r="F28">
        <f t="shared" si="1"/>
        <v>0.75</v>
      </c>
      <c r="G28">
        <f>IF('RNV2023'!L28="Implementadas", 1, IF('RNV2023'!L28="Parcialmente implementadas", 0.5, IF('RNV2023'!L28="No implementadas", 0,"0" )))</f>
        <v>0</v>
      </c>
    </row>
    <row r="29" spans="1:24" x14ac:dyDescent="0.25">
      <c r="A29">
        <f>IF(LEN('RNV2023'!G29)&gt;0, 1, 0)</f>
        <v>1</v>
      </c>
      <c r="B29">
        <f>IF('RNV2023'!J29="En tiempo",1,0)</f>
        <v>0</v>
      </c>
      <c r="C29">
        <f t="shared" si="0"/>
        <v>0.5</v>
      </c>
      <c r="D29">
        <f>IF('RNV2023'!G29="Acepta", 1, IF('RNV2023'!G29="Rechaza", 0.5, IF(ISBLANK('RNV2023'!G29), 0, )))</f>
        <v>1</v>
      </c>
      <c r="E29">
        <f>IF('RNV2023'!I29="Se señala",1,0)</f>
        <v>1</v>
      </c>
      <c r="F29">
        <f t="shared" si="1"/>
        <v>1</v>
      </c>
      <c r="G29">
        <f>IF('RNV2023'!L29="Implementadas", 1, IF('RNV2023'!L29="Parcialmente implementadas", 0.5, IF('RNV2023'!L29="No implementadas", 0,"0" )))</f>
        <v>1</v>
      </c>
      <c r="I29" t="s">
        <v>53</v>
      </c>
      <c r="J29" t="s">
        <v>54</v>
      </c>
      <c r="K29" t="s">
        <v>56</v>
      </c>
      <c r="L29" t="s">
        <v>58</v>
      </c>
      <c r="M29" t="s">
        <v>60</v>
      </c>
      <c r="N29" t="s">
        <v>62</v>
      </c>
      <c r="O29" t="s">
        <v>63</v>
      </c>
      <c r="P29" t="s">
        <v>65</v>
      </c>
      <c r="S29" t="s">
        <v>55</v>
      </c>
      <c r="T29" t="s">
        <v>57</v>
      </c>
      <c r="U29" t="s">
        <v>59</v>
      </c>
      <c r="V29" t="s">
        <v>61</v>
      </c>
      <c r="W29" t="s">
        <v>64</v>
      </c>
      <c r="X29" t="s">
        <v>66</v>
      </c>
    </row>
    <row r="30" spans="1:24" x14ac:dyDescent="0.25">
      <c r="A30">
        <f>IF(LEN('RNV2023'!G30)&gt;0, 1, 0)</f>
        <v>1</v>
      </c>
      <c r="B30">
        <f>IF('RNV2023'!J30="En tiempo",1,0)</f>
        <v>0</v>
      </c>
      <c r="C30">
        <f t="shared" si="0"/>
        <v>0.5</v>
      </c>
      <c r="D30">
        <f>IF('RNV2023'!G30="Acepta", 1, IF('RNV2023'!G30="Rechaza", 0.5, IF(ISBLANK('RNV2023'!G30), 0, )))</f>
        <v>1</v>
      </c>
      <c r="E30">
        <f>IF('RNV2023'!I30="Se señala",1,0)</f>
        <v>1</v>
      </c>
      <c r="F30">
        <f t="shared" si="1"/>
        <v>1</v>
      </c>
      <c r="G30">
        <f>IF('RNV2023'!L30="Implementadas", 1, IF('RNV2023'!L30="Parcialmente implementadas", 0.5, IF('RNV2023'!L30="No implementadas", 0,"0" )))</f>
        <v>1</v>
      </c>
      <c r="I30">
        <f>COUNT('RNV2023'!F30:'RNV2023'!F30)</f>
        <v>1</v>
      </c>
      <c r="J30">
        <v>1</v>
      </c>
      <c r="K30">
        <v>1</v>
      </c>
      <c r="L30">
        <v>0</v>
      </c>
      <c r="M30">
        <f>COUNTBLANK('RNV2023'!G30:'RNV2023'!G30)</f>
        <v>0</v>
      </c>
      <c r="N30">
        <v>0</v>
      </c>
      <c r="O30" cm="1">
        <f t="array" ref="O30">COUNT(IF(LEN('RNV2023'!J30:'RNV2023'!J30)&gt;0,1))</f>
        <v>1</v>
      </c>
      <c r="P30">
        <f>COUNTIF('RNV2023'!L30:'RNV2023'!L30,"Implementadas")</f>
        <v>1</v>
      </c>
      <c r="S30" s="3">
        <f>(I30/J30)</f>
        <v>1</v>
      </c>
      <c r="T30" s="3">
        <f>(K30/J30)</f>
        <v>1</v>
      </c>
      <c r="U30" s="3">
        <f>(L30/J30)</f>
        <v>0</v>
      </c>
      <c r="V30" s="3">
        <f>(M30/J30)</f>
        <v>0</v>
      </c>
      <c r="W30" s="3">
        <f>(N30/O30)</f>
        <v>0</v>
      </c>
      <c r="X30" s="3">
        <f>(P30/K30)</f>
        <v>1</v>
      </c>
    </row>
    <row r="33" spans="1:4" x14ac:dyDescent="0.25">
      <c r="A33" t="s">
        <v>67</v>
      </c>
      <c r="B33" t="s">
        <v>605</v>
      </c>
    </row>
    <row r="34" spans="1:4" x14ac:dyDescent="0.25">
      <c r="A34" t="s">
        <v>68</v>
      </c>
      <c r="B34" t="s">
        <v>7</v>
      </c>
    </row>
    <row r="35" spans="1:4" x14ac:dyDescent="0.25">
      <c r="A35" t="s">
        <v>69</v>
      </c>
      <c r="B35" t="s">
        <v>606</v>
      </c>
    </row>
    <row r="36" spans="1:4" x14ac:dyDescent="0.25">
      <c r="A36" t="s">
        <v>70</v>
      </c>
      <c r="B36" t="s">
        <v>607</v>
      </c>
    </row>
    <row r="37" spans="1:4" x14ac:dyDescent="0.25">
      <c r="A37" t="s">
        <v>608</v>
      </c>
      <c r="B37" t="s">
        <v>609</v>
      </c>
    </row>
    <row r="38" spans="1:4" x14ac:dyDescent="0.25">
      <c r="A38" t="s">
        <v>73</v>
      </c>
      <c r="B38" t="s">
        <v>5</v>
      </c>
    </row>
    <row r="39" spans="1:4" x14ac:dyDescent="0.25">
      <c r="A39" t="s">
        <v>72</v>
      </c>
      <c r="B39" t="s">
        <v>610</v>
      </c>
    </row>
    <row r="42" spans="1:4" x14ac:dyDescent="0.25">
      <c r="A42" t="s">
        <v>727</v>
      </c>
      <c r="B42" t="s">
        <v>46</v>
      </c>
      <c r="C42" t="s">
        <v>49</v>
      </c>
      <c r="D42" t="s">
        <v>52</v>
      </c>
    </row>
    <row r="43" spans="1:4" x14ac:dyDescent="0.25">
      <c r="A43" t="s">
        <v>50</v>
      </c>
      <c r="B43" t="s">
        <v>51</v>
      </c>
      <c r="C43" t="s">
        <v>47</v>
      </c>
      <c r="D43" t="s">
        <v>48</v>
      </c>
    </row>
    <row r="44" spans="1:4" x14ac:dyDescent="0.25">
      <c r="D44" t="s">
        <v>604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77CA-1D05-4F9F-AC50-102ED3E6635D}">
  <sheetPr>
    <tabColor rgb="FF002060"/>
  </sheetPr>
  <dimension ref="A1:AD205"/>
  <sheetViews>
    <sheetView topLeftCell="H1" zoomScale="65" zoomScaleNormal="65" workbookViewId="0">
      <pane ySplit="1" topLeftCell="A57" activePane="bottomLeft" state="frozen"/>
      <selection activeCell="G14" sqref="G14"/>
      <selection pane="bottomLeft" activeCell="L61" sqref="L61"/>
    </sheetView>
  </sheetViews>
  <sheetFormatPr baseColWidth="10" defaultRowHeight="15" x14ac:dyDescent="0.25"/>
  <cols>
    <col min="1" max="1" width="27.5703125" customWidth="1"/>
    <col min="2" max="2" width="37.42578125" customWidth="1"/>
    <col min="3" max="3" width="22.140625" customWidth="1"/>
    <col min="4" max="4" width="24.7109375" customWidth="1"/>
    <col min="5" max="5" width="30.5703125" customWidth="1"/>
    <col min="6" max="6" width="23" style="5" customWidth="1"/>
    <col min="7" max="7" width="21.28515625" customWidth="1"/>
    <col min="8" max="8" width="69.7109375" style="41" customWidth="1"/>
    <col min="9" max="9" width="34.28515625" customWidth="1"/>
    <col min="10" max="10" width="22.28515625" customWidth="1"/>
    <col min="11" max="11" width="25.5703125" style="5" customWidth="1"/>
    <col min="12" max="12" width="34.85546875" customWidth="1"/>
    <col min="13" max="13" width="16.5703125" customWidth="1"/>
  </cols>
  <sheetData>
    <row r="1" spans="1:30" ht="29.25" x14ac:dyDescent="0.25">
      <c r="A1" s="2" t="s">
        <v>0</v>
      </c>
      <c r="B1" s="2" t="s">
        <v>1</v>
      </c>
      <c r="C1" s="2" t="s">
        <v>2</v>
      </c>
      <c r="D1" s="2" t="s">
        <v>3</v>
      </c>
      <c r="E1" s="6" t="s">
        <v>80</v>
      </c>
      <c r="F1" s="4" t="s">
        <v>4</v>
      </c>
      <c r="G1" s="2" t="s">
        <v>5</v>
      </c>
      <c r="H1" s="6" t="s">
        <v>110</v>
      </c>
      <c r="I1" s="2" t="s">
        <v>6</v>
      </c>
      <c r="J1" s="2" t="s">
        <v>7</v>
      </c>
      <c r="K1" s="4" t="s">
        <v>8</v>
      </c>
      <c r="L1" s="2" t="s">
        <v>9</v>
      </c>
      <c r="M1" s="2" t="s">
        <v>10</v>
      </c>
    </row>
    <row r="2" spans="1:30" ht="40.5" customHeight="1" x14ac:dyDescent="0.25">
      <c r="A2" s="16" t="s">
        <v>126</v>
      </c>
      <c r="B2" s="30" t="s">
        <v>127</v>
      </c>
      <c r="C2" s="18">
        <v>45371</v>
      </c>
      <c r="D2" s="19" t="s">
        <v>128</v>
      </c>
      <c r="E2" s="20" t="s">
        <v>129</v>
      </c>
      <c r="F2" s="21"/>
      <c r="G2" s="22"/>
      <c r="H2" s="22"/>
      <c r="I2" s="22"/>
      <c r="J2" s="22"/>
      <c r="K2" s="9">
        <v>45629</v>
      </c>
      <c r="L2" s="22"/>
      <c r="M2" s="29">
        <f>('DATA 01 2024'!C2+'DATA 01 2024'!F2+'DATA 01 2024'!G2)/3</f>
        <v>0</v>
      </c>
    </row>
    <row r="3" spans="1:30" ht="29.25" x14ac:dyDescent="0.25">
      <c r="A3" s="16" t="s">
        <v>126</v>
      </c>
      <c r="B3" s="17" t="s">
        <v>130</v>
      </c>
      <c r="C3" s="18">
        <v>45372</v>
      </c>
      <c r="D3" s="19" t="s">
        <v>128</v>
      </c>
      <c r="E3" s="20" t="s">
        <v>131</v>
      </c>
      <c r="F3" s="23">
        <v>45393</v>
      </c>
      <c r="G3" s="8" t="s">
        <v>727</v>
      </c>
      <c r="H3" s="14" t="s">
        <v>132</v>
      </c>
      <c r="I3" s="8" t="s">
        <v>46</v>
      </c>
      <c r="J3" s="8" t="s">
        <v>49</v>
      </c>
      <c r="K3" s="9"/>
      <c r="L3" s="8" t="s">
        <v>48</v>
      </c>
      <c r="M3" s="29">
        <f>('DATA 01 2024'!C3+'DATA 01 2024'!F3+'DATA 01 2024'!G3)/3</f>
        <v>1</v>
      </c>
    </row>
    <row r="4" spans="1:30" ht="29.25" x14ac:dyDescent="0.25">
      <c r="A4" s="16" t="s">
        <v>126</v>
      </c>
      <c r="B4" s="31" t="s">
        <v>133</v>
      </c>
      <c r="C4" s="18">
        <v>45372</v>
      </c>
      <c r="D4" s="19" t="s">
        <v>128</v>
      </c>
      <c r="E4" s="20" t="s">
        <v>134</v>
      </c>
      <c r="F4" s="23">
        <v>45391</v>
      </c>
      <c r="G4" s="8" t="s">
        <v>727</v>
      </c>
      <c r="H4" s="14" t="s">
        <v>135</v>
      </c>
      <c r="I4" s="8" t="s">
        <v>46</v>
      </c>
      <c r="J4" s="8" t="s">
        <v>49</v>
      </c>
      <c r="K4" s="9"/>
      <c r="L4" s="8" t="s">
        <v>48</v>
      </c>
      <c r="M4" s="29">
        <f>('DATA 01 2024'!C4+'DATA 01 2024'!F4+'DATA 01 2024'!G4)/3</f>
        <v>1</v>
      </c>
      <c r="Y4" s="32"/>
      <c r="Z4" s="32"/>
      <c r="AA4" s="32"/>
      <c r="AB4" s="32"/>
      <c r="AC4" s="32"/>
      <c r="AD4" s="32"/>
    </row>
    <row r="5" spans="1:30" ht="43.5" x14ac:dyDescent="0.25">
      <c r="A5" s="16" t="s">
        <v>126</v>
      </c>
      <c r="B5" s="17" t="s">
        <v>136</v>
      </c>
      <c r="C5" s="18">
        <v>45372</v>
      </c>
      <c r="D5" s="19" t="s">
        <v>128</v>
      </c>
      <c r="E5" s="20" t="s">
        <v>137</v>
      </c>
      <c r="F5" s="23">
        <v>45408</v>
      </c>
      <c r="G5" s="8" t="s">
        <v>727</v>
      </c>
      <c r="H5" s="14" t="s">
        <v>138</v>
      </c>
      <c r="I5" s="8" t="s">
        <v>46</v>
      </c>
      <c r="J5" s="8" t="s">
        <v>49</v>
      </c>
      <c r="K5" s="9"/>
      <c r="L5" s="8" t="s">
        <v>48</v>
      </c>
      <c r="M5" s="29">
        <f>('DATA 01 2024'!C5+'DATA 01 2024'!F5+'DATA 01 2024'!G5)/3</f>
        <v>1</v>
      </c>
    </row>
    <row r="6" spans="1:30" ht="43.5" x14ac:dyDescent="0.25">
      <c r="A6" s="16" t="s">
        <v>126</v>
      </c>
      <c r="B6" s="31" t="s">
        <v>139</v>
      </c>
      <c r="C6" s="18">
        <v>45372</v>
      </c>
      <c r="D6" s="19" t="s">
        <v>128</v>
      </c>
      <c r="E6" s="20" t="s">
        <v>140</v>
      </c>
      <c r="F6" s="23">
        <v>45393</v>
      </c>
      <c r="G6" s="8" t="s">
        <v>727</v>
      </c>
      <c r="H6" s="14" t="s">
        <v>141</v>
      </c>
      <c r="I6" s="8" t="s">
        <v>46</v>
      </c>
      <c r="J6" s="8" t="s">
        <v>49</v>
      </c>
      <c r="K6" s="9"/>
      <c r="L6" s="8" t="s">
        <v>48</v>
      </c>
      <c r="M6" s="29">
        <f>('DATA 01 2024'!C6+'DATA 01 2024'!F6+'DATA 01 2024'!G6)/3</f>
        <v>1</v>
      </c>
      <c r="Y6" s="32"/>
      <c r="Z6" s="32"/>
      <c r="AA6" s="32"/>
      <c r="AB6" s="32"/>
      <c r="AC6" s="32"/>
      <c r="AD6" s="32"/>
    </row>
    <row r="7" spans="1:30" ht="29.25" x14ac:dyDescent="0.25">
      <c r="A7" s="16" t="s">
        <v>126</v>
      </c>
      <c r="B7" s="17" t="s">
        <v>142</v>
      </c>
      <c r="C7" s="18">
        <v>45373</v>
      </c>
      <c r="D7" s="19" t="s">
        <v>128</v>
      </c>
      <c r="E7" s="20" t="s">
        <v>143</v>
      </c>
      <c r="F7" s="23">
        <v>45391</v>
      </c>
      <c r="G7" s="8" t="s">
        <v>727</v>
      </c>
      <c r="H7" s="14" t="s">
        <v>144</v>
      </c>
      <c r="I7" s="8" t="s">
        <v>46</v>
      </c>
      <c r="J7" s="8" t="s">
        <v>49</v>
      </c>
      <c r="K7" s="9"/>
      <c r="L7" s="8" t="s">
        <v>48</v>
      </c>
      <c r="M7" s="29">
        <f>('DATA 01 2024'!C7+'DATA 01 2024'!F7+'DATA 01 2024'!G7)/3</f>
        <v>1</v>
      </c>
    </row>
    <row r="8" spans="1:30" ht="57.75" x14ac:dyDescent="0.25">
      <c r="A8" s="16" t="s">
        <v>126</v>
      </c>
      <c r="B8" s="30" t="s">
        <v>145</v>
      </c>
      <c r="C8" s="18">
        <v>45373</v>
      </c>
      <c r="D8" s="19" t="s">
        <v>128</v>
      </c>
      <c r="E8" s="20" t="s">
        <v>146</v>
      </c>
      <c r="F8" s="23">
        <v>45631</v>
      </c>
      <c r="G8" s="8" t="s">
        <v>727</v>
      </c>
      <c r="H8" s="14" t="s">
        <v>772</v>
      </c>
      <c r="I8" s="8" t="s">
        <v>46</v>
      </c>
      <c r="J8" s="8" t="s">
        <v>47</v>
      </c>
      <c r="K8" s="9">
        <v>45629</v>
      </c>
      <c r="L8" s="8" t="s">
        <v>729</v>
      </c>
      <c r="M8" s="29">
        <f>('DATA 01 2024'!C8+'DATA 01 2024'!F8+'DATA 01 2024'!G8)/3</f>
        <v>0.66666666666666663</v>
      </c>
    </row>
    <row r="9" spans="1:30" ht="43.5" x14ac:dyDescent="0.25">
      <c r="A9" s="16" t="s">
        <v>126</v>
      </c>
      <c r="B9" s="17" t="s">
        <v>147</v>
      </c>
      <c r="C9" s="18">
        <v>45372</v>
      </c>
      <c r="D9" s="19" t="s">
        <v>128</v>
      </c>
      <c r="E9" s="20" t="s">
        <v>148</v>
      </c>
      <c r="F9" s="23">
        <v>45386</v>
      </c>
      <c r="G9" s="8" t="s">
        <v>727</v>
      </c>
      <c r="H9" s="14" t="s">
        <v>149</v>
      </c>
      <c r="I9" s="8" t="s">
        <v>46</v>
      </c>
      <c r="J9" s="8" t="s">
        <v>49</v>
      </c>
      <c r="K9" s="9"/>
      <c r="L9" s="8" t="s">
        <v>48</v>
      </c>
      <c r="M9" s="29">
        <f>('DATA 01 2024'!C9+'DATA 01 2024'!F9+'DATA 01 2024'!G9)/3</f>
        <v>1</v>
      </c>
    </row>
    <row r="10" spans="1:30" ht="29.25" x14ac:dyDescent="0.25">
      <c r="A10" s="16" t="s">
        <v>126</v>
      </c>
      <c r="B10" s="30" t="s">
        <v>150</v>
      </c>
      <c r="C10" s="18">
        <v>45383</v>
      </c>
      <c r="D10" s="19" t="s">
        <v>128</v>
      </c>
      <c r="E10" s="20" t="s">
        <v>151</v>
      </c>
      <c r="F10" s="24"/>
      <c r="G10" s="8"/>
      <c r="H10" s="14"/>
      <c r="I10" s="8"/>
      <c r="J10" s="8"/>
      <c r="K10" s="9">
        <v>45629</v>
      </c>
      <c r="L10" s="8"/>
      <c r="M10" s="29">
        <f>('DATA 01 2024'!C10+'DATA 01 2024'!F10+'DATA 01 2024'!G10)/3</f>
        <v>0</v>
      </c>
    </row>
    <row r="11" spans="1:30" x14ac:dyDescent="0.25">
      <c r="A11" s="16" t="s">
        <v>126</v>
      </c>
      <c r="B11" s="30" t="s">
        <v>152</v>
      </c>
      <c r="C11" s="18">
        <v>45371</v>
      </c>
      <c r="D11" s="19" t="s">
        <v>128</v>
      </c>
      <c r="E11" s="20" t="s">
        <v>153</v>
      </c>
      <c r="F11" s="23">
        <v>45385</v>
      </c>
      <c r="G11" s="8" t="s">
        <v>727</v>
      </c>
      <c r="H11" s="14" t="s">
        <v>154</v>
      </c>
      <c r="I11" s="8" t="s">
        <v>46</v>
      </c>
      <c r="J11" s="8" t="s">
        <v>49</v>
      </c>
      <c r="K11" s="9"/>
      <c r="L11" s="8"/>
      <c r="M11" s="29">
        <f>('DATA 01 2024'!C11+'DATA 01 2024'!F11+'DATA 01 2024'!G11)/3</f>
        <v>0.66666666666666663</v>
      </c>
    </row>
    <row r="12" spans="1:30" ht="29.25" x14ac:dyDescent="0.25">
      <c r="A12" s="16" t="s">
        <v>126</v>
      </c>
      <c r="B12" s="17" t="s">
        <v>155</v>
      </c>
      <c r="C12" s="18">
        <v>45371</v>
      </c>
      <c r="D12" s="19" t="s">
        <v>128</v>
      </c>
      <c r="E12" s="20" t="s">
        <v>156</v>
      </c>
      <c r="F12" s="23">
        <v>45404</v>
      </c>
      <c r="G12" s="8" t="s">
        <v>727</v>
      </c>
      <c r="H12" s="14" t="s">
        <v>157</v>
      </c>
      <c r="I12" s="8" t="s">
        <v>46</v>
      </c>
      <c r="J12" s="8" t="s">
        <v>49</v>
      </c>
      <c r="K12" s="9"/>
      <c r="L12" s="8" t="s">
        <v>48</v>
      </c>
      <c r="M12" s="29">
        <f>('DATA 01 2024'!C12+'DATA 01 2024'!F12+'DATA 01 2024'!G12)/3</f>
        <v>1</v>
      </c>
    </row>
    <row r="13" spans="1:30" ht="43.5" x14ac:dyDescent="0.25">
      <c r="A13" s="16" t="s">
        <v>126</v>
      </c>
      <c r="B13" s="30" t="s">
        <v>158</v>
      </c>
      <c r="C13" s="18">
        <v>45372</v>
      </c>
      <c r="D13" s="19" t="s">
        <v>128</v>
      </c>
      <c r="E13" s="20" t="s">
        <v>159</v>
      </c>
      <c r="F13" s="23">
        <v>45400</v>
      </c>
      <c r="G13" s="8" t="s">
        <v>727</v>
      </c>
      <c r="H13" s="14" t="s">
        <v>160</v>
      </c>
      <c r="I13" s="8" t="s">
        <v>46</v>
      </c>
      <c r="J13" s="8" t="s">
        <v>49</v>
      </c>
      <c r="K13" s="9"/>
      <c r="L13" s="8" t="s">
        <v>48</v>
      </c>
      <c r="M13" s="29">
        <f>('DATA 01 2024'!C13+'DATA 01 2024'!F13+'DATA 01 2024'!G13)/3</f>
        <v>1</v>
      </c>
    </row>
    <row r="14" spans="1:30" ht="43.5" x14ac:dyDescent="0.25">
      <c r="A14" s="16" t="s">
        <v>126</v>
      </c>
      <c r="B14" s="17" t="s">
        <v>161</v>
      </c>
      <c r="C14" s="18">
        <v>45373</v>
      </c>
      <c r="D14" s="19" t="s">
        <v>128</v>
      </c>
      <c r="E14" s="20" t="s">
        <v>162</v>
      </c>
      <c r="F14" s="23">
        <v>45426</v>
      </c>
      <c r="G14" s="8" t="s">
        <v>727</v>
      </c>
      <c r="H14" s="14" t="s">
        <v>163</v>
      </c>
      <c r="I14" s="8" t="s">
        <v>46</v>
      </c>
      <c r="J14" s="8" t="s">
        <v>47</v>
      </c>
      <c r="K14" s="9"/>
      <c r="L14" s="8" t="s">
        <v>48</v>
      </c>
      <c r="M14" s="29">
        <f>('DATA 01 2024'!C14+'DATA 01 2024'!F14+'DATA 01 2024'!G14)/3</f>
        <v>0.83333333333333337</v>
      </c>
    </row>
    <row r="15" spans="1:30" ht="43.5" x14ac:dyDescent="0.25">
      <c r="A15" s="16" t="s">
        <v>126</v>
      </c>
      <c r="B15" s="30" t="s">
        <v>164</v>
      </c>
      <c r="C15" s="18">
        <v>45372</v>
      </c>
      <c r="D15" s="19" t="s">
        <v>128</v>
      </c>
      <c r="E15" s="20" t="s">
        <v>165</v>
      </c>
      <c r="F15" s="23">
        <v>45674</v>
      </c>
      <c r="G15" s="8" t="s">
        <v>727</v>
      </c>
      <c r="H15" s="14" t="s">
        <v>800</v>
      </c>
      <c r="I15" s="8" t="s">
        <v>46</v>
      </c>
      <c r="J15" s="8" t="s">
        <v>47</v>
      </c>
      <c r="K15" s="9">
        <v>45666</v>
      </c>
      <c r="L15" s="8" t="s">
        <v>48</v>
      </c>
      <c r="M15" s="29">
        <f>('DATA 01 2024'!C15+'DATA 01 2024'!F15+'DATA 01 2024'!G15)/3</f>
        <v>0.83333333333333337</v>
      </c>
    </row>
    <row r="16" spans="1:30" ht="43.5" x14ac:dyDescent="0.25">
      <c r="A16" s="16" t="s">
        <v>126</v>
      </c>
      <c r="B16" s="17" t="s">
        <v>166</v>
      </c>
      <c r="C16" s="18">
        <v>45371</v>
      </c>
      <c r="D16" s="19" t="s">
        <v>128</v>
      </c>
      <c r="E16" s="20" t="s">
        <v>167</v>
      </c>
      <c r="F16" s="23">
        <v>45383</v>
      </c>
      <c r="G16" s="8" t="s">
        <v>727</v>
      </c>
      <c r="H16" s="14" t="s">
        <v>168</v>
      </c>
      <c r="I16" s="8" t="s">
        <v>46</v>
      </c>
      <c r="J16" s="8" t="s">
        <v>49</v>
      </c>
      <c r="K16" s="9"/>
      <c r="L16" s="8"/>
      <c r="M16" s="29">
        <f>('DATA 01 2024'!C16+'DATA 01 2024'!F16+'DATA 01 2024'!G16)/3</f>
        <v>0.66666666666666663</v>
      </c>
    </row>
    <row r="17" spans="1:30" ht="57.75" x14ac:dyDescent="0.25">
      <c r="A17" s="16" t="s">
        <v>126</v>
      </c>
      <c r="B17" s="30" t="s">
        <v>169</v>
      </c>
      <c r="C17" s="18">
        <v>45373</v>
      </c>
      <c r="D17" s="19" t="s">
        <v>128</v>
      </c>
      <c r="E17" s="20" t="s">
        <v>170</v>
      </c>
      <c r="F17" s="23">
        <v>45393</v>
      </c>
      <c r="G17" s="8" t="s">
        <v>727</v>
      </c>
      <c r="H17" s="14" t="s">
        <v>171</v>
      </c>
      <c r="I17" s="8" t="s">
        <v>46</v>
      </c>
      <c r="J17" s="8" t="s">
        <v>49</v>
      </c>
      <c r="K17" s="9"/>
      <c r="L17" s="8" t="s">
        <v>48</v>
      </c>
      <c r="M17" s="29">
        <f>('DATA 01 2024'!C17+'DATA 01 2024'!F17+'DATA 01 2024'!G17)/3</f>
        <v>1</v>
      </c>
    </row>
    <row r="18" spans="1:30" ht="43.5" x14ac:dyDescent="0.25">
      <c r="A18" s="16" t="s">
        <v>126</v>
      </c>
      <c r="B18" s="31" t="s">
        <v>172</v>
      </c>
      <c r="C18" s="18">
        <v>45371</v>
      </c>
      <c r="D18" s="19" t="s">
        <v>128</v>
      </c>
      <c r="E18" s="20" t="s">
        <v>173</v>
      </c>
      <c r="F18" s="23">
        <v>45390</v>
      </c>
      <c r="G18" s="8" t="s">
        <v>727</v>
      </c>
      <c r="H18" s="14" t="s">
        <v>174</v>
      </c>
      <c r="I18" s="8" t="s">
        <v>46</v>
      </c>
      <c r="J18" s="8" t="s">
        <v>49</v>
      </c>
      <c r="K18" s="9"/>
      <c r="L18" s="8" t="s">
        <v>48</v>
      </c>
      <c r="M18" s="29">
        <f>('DATA 01 2024'!C18+'DATA 01 2024'!F18+'DATA 01 2024'!G18)/3</f>
        <v>1</v>
      </c>
    </row>
    <row r="19" spans="1:30" ht="29.25" x14ac:dyDescent="0.25">
      <c r="A19" s="16" t="s">
        <v>126</v>
      </c>
      <c r="B19" s="31" t="s">
        <v>175</v>
      </c>
      <c r="C19" s="18">
        <v>45372</v>
      </c>
      <c r="D19" s="19" t="s">
        <v>128</v>
      </c>
      <c r="E19" s="20" t="s">
        <v>176</v>
      </c>
      <c r="F19" s="23">
        <v>45397</v>
      </c>
      <c r="G19" s="8" t="s">
        <v>727</v>
      </c>
      <c r="H19" s="14" t="s">
        <v>177</v>
      </c>
      <c r="I19" s="8" t="s">
        <v>46</v>
      </c>
      <c r="J19" s="8" t="s">
        <v>49</v>
      </c>
      <c r="K19" s="9"/>
      <c r="L19" s="8" t="s">
        <v>48</v>
      </c>
      <c r="M19" s="29">
        <f>('DATA 01 2024'!C19+'DATA 01 2024'!F19+'DATA 01 2024'!G19)/3</f>
        <v>1</v>
      </c>
    </row>
    <row r="20" spans="1:30" ht="43.5" x14ac:dyDescent="0.25">
      <c r="A20" s="16" t="s">
        <v>126</v>
      </c>
      <c r="B20" s="31" t="s">
        <v>178</v>
      </c>
      <c r="C20" s="18">
        <v>45371</v>
      </c>
      <c r="D20" s="19" t="s">
        <v>128</v>
      </c>
      <c r="E20" s="20" t="s">
        <v>179</v>
      </c>
      <c r="F20" s="23">
        <v>45393</v>
      </c>
      <c r="G20" s="8" t="s">
        <v>727</v>
      </c>
      <c r="H20" s="14" t="s">
        <v>180</v>
      </c>
      <c r="I20" s="8" t="s">
        <v>46</v>
      </c>
      <c r="J20" s="8" t="s">
        <v>49</v>
      </c>
      <c r="K20" s="9"/>
      <c r="L20" s="8" t="s">
        <v>48</v>
      </c>
      <c r="M20" s="29">
        <f>('DATA 01 2024'!C20+'DATA 01 2024'!F20+'DATA 01 2024'!G20)/3</f>
        <v>1</v>
      </c>
    </row>
    <row r="21" spans="1:30" ht="57.75" x14ac:dyDescent="0.25">
      <c r="A21" s="16" t="s">
        <v>126</v>
      </c>
      <c r="B21" s="30" t="s">
        <v>181</v>
      </c>
      <c r="C21" s="18">
        <v>45371</v>
      </c>
      <c r="D21" s="19" t="s">
        <v>128</v>
      </c>
      <c r="E21" s="20" t="s">
        <v>182</v>
      </c>
      <c r="F21" s="23">
        <v>45637</v>
      </c>
      <c r="G21" s="8" t="s">
        <v>727</v>
      </c>
      <c r="H21" s="14" t="s">
        <v>769</v>
      </c>
      <c r="I21" s="8" t="s">
        <v>46</v>
      </c>
      <c r="J21" s="8" t="s">
        <v>47</v>
      </c>
      <c r="K21" s="9">
        <v>45630</v>
      </c>
      <c r="L21" s="8" t="s">
        <v>729</v>
      </c>
      <c r="M21" s="29">
        <f>('DATA 01 2024'!C21+'DATA 01 2024'!F21+'DATA 01 2024'!G21)/3</f>
        <v>0.66666666666666663</v>
      </c>
    </row>
    <row r="22" spans="1:30" ht="29.25" x14ac:dyDescent="0.25">
      <c r="A22" s="16" t="s">
        <v>126</v>
      </c>
      <c r="B22" s="17" t="s">
        <v>183</v>
      </c>
      <c r="C22" s="18">
        <v>45373</v>
      </c>
      <c r="D22" s="19" t="s">
        <v>128</v>
      </c>
      <c r="E22" s="20" t="s">
        <v>184</v>
      </c>
      <c r="F22" s="23">
        <v>45401</v>
      </c>
      <c r="G22" s="8" t="s">
        <v>727</v>
      </c>
      <c r="H22" s="14" t="s">
        <v>185</v>
      </c>
      <c r="I22" s="8" t="s">
        <v>46</v>
      </c>
      <c r="J22" s="8" t="s">
        <v>49</v>
      </c>
      <c r="K22" s="9"/>
      <c r="L22" s="8" t="s">
        <v>48</v>
      </c>
      <c r="M22" s="29">
        <f>('DATA 01 2024'!C22+'DATA 01 2024'!F22+'DATA 01 2024'!G22)/3</f>
        <v>1</v>
      </c>
    </row>
    <row r="23" spans="1:30" ht="29.25" x14ac:dyDescent="0.25">
      <c r="A23" s="16" t="s">
        <v>126</v>
      </c>
      <c r="B23" s="31" t="s">
        <v>186</v>
      </c>
      <c r="C23" s="18">
        <v>45371</v>
      </c>
      <c r="D23" s="19" t="s">
        <v>128</v>
      </c>
      <c r="E23" s="20" t="s">
        <v>187</v>
      </c>
      <c r="F23" s="23">
        <v>45392</v>
      </c>
      <c r="G23" s="8" t="s">
        <v>727</v>
      </c>
      <c r="H23" s="14" t="s">
        <v>188</v>
      </c>
      <c r="I23" s="8" t="s">
        <v>46</v>
      </c>
      <c r="J23" s="8" t="s">
        <v>49</v>
      </c>
      <c r="K23" s="9"/>
      <c r="L23" s="8" t="s">
        <v>48</v>
      </c>
      <c r="M23" s="29">
        <f>('DATA 01 2024'!C23+'DATA 01 2024'!F23+'DATA 01 2024'!G23)/3</f>
        <v>1</v>
      </c>
    </row>
    <row r="24" spans="1:30" ht="43.5" x14ac:dyDescent="0.25">
      <c r="A24" s="16" t="s">
        <v>126</v>
      </c>
      <c r="B24" s="31" t="s">
        <v>189</v>
      </c>
      <c r="C24" s="18">
        <v>45371</v>
      </c>
      <c r="D24" s="19" t="s">
        <v>128</v>
      </c>
      <c r="E24" s="20" t="s">
        <v>190</v>
      </c>
      <c r="F24" s="23">
        <v>45635</v>
      </c>
      <c r="G24" s="8" t="s">
        <v>727</v>
      </c>
      <c r="H24" s="14" t="s">
        <v>782</v>
      </c>
      <c r="I24" s="8" t="s">
        <v>46</v>
      </c>
      <c r="J24" s="8" t="s">
        <v>47</v>
      </c>
      <c r="K24" s="9">
        <v>45629</v>
      </c>
      <c r="L24" s="8" t="s">
        <v>48</v>
      </c>
      <c r="M24" s="29">
        <f>('DATA 01 2024'!C24+'DATA 01 2024'!F24+'DATA 01 2024'!G24)/3</f>
        <v>0.83333333333333337</v>
      </c>
      <c r="Y24" s="32"/>
      <c r="Z24" s="32"/>
      <c r="AA24" s="32"/>
      <c r="AB24" s="32"/>
      <c r="AC24" s="32"/>
      <c r="AD24" s="32"/>
    </row>
    <row r="25" spans="1:30" ht="29.25" x14ac:dyDescent="0.25">
      <c r="A25" s="16" t="s">
        <v>126</v>
      </c>
      <c r="B25" s="31" t="s">
        <v>191</v>
      </c>
      <c r="C25" s="18">
        <v>45372</v>
      </c>
      <c r="D25" s="19" t="s">
        <v>128</v>
      </c>
      <c r="E25" s="20" t="s">
        <v>192</v>
      </c>
      <c r="F25" s="23">
        <v>45390</v>
      </c>
      <c r="G25" s="8" t="s">
        <v>727</v>
      </c>
      <c r="H25" s="14" t="s">
        <v>193</v>
      </c>
      <c r="I25" s="8" t="s">
        <v>46</v>
      </c>
      <c r="J25" s="8" t="s">
        <v>49</v>
      </c>
      <c r="K25" s="9"/>
      <c r="L25" s="8" t="s">
        <v>729</v>
      </c>
      <c r="M25" s="29">
        <f>('DATA 01 2024'!C25+'DATA 01 2024'!F25+'DATA 01 2024'!G25)/3</f>
        <v>0.83333333333333337</v>
      </c>
    </row>
    <row r="26" spans="1:30" ht="29.25" x14ac:dyDescent="0.25">
      <c r="A26" s="16" t="s">
        <v>126</v>
      </c>
      <c r="B26" s="31" t="s">
        <v>194</v>
      </c>
      <c r="C26" s="18">
        <v>45371</v>
      </c>
      <c r="D26" s="19" t="s">
        <v>128</v>
      </c>
      <c r="E26" s="20" t="s">
        <v>195</v>
      </c>
      <c r="F26" s="23">
        <v>45636</v>
      </c>
      <c r="G26" s="8" t="s">
        <v>727</v>
      </c>
      <c r="H26" s="14" t="s">
        <v>768</v>
      </c>
      <c r="I26" s="8" t="s">
        <v>46</v>
      </c>
      <c r="J26" s="8" t="s">
        <v>47</v>
      </c>
      <c r="K26" s="9">
        <v>45629</v>
      </c>
      <c r="L26" s="8" t="s">
        <v>729</v>
      </c>
      <c r="M26" s="29">
        <f>('DATA 01 2024'!C26+'DATA 01 2024'!F26+'DATA 01 2024'!G26)/3</f>
        <v>0.66666666666666663</v>
      </c>
    </row>
    <row r="27" spans="1:30" ht="43.5" x14ac:dyDescent="0.25">
      <c r="A27" s="16" t="s">
        <v>126</v>
      </c>
      <c r="B27" s="30" t="s">
        <v>196</v>
      </c>
      <c r="C27" s="18">
        <v>45373</v>
      </c>
      <c r="D27" s="19" t="s">
        <v>128</v>
      </c>
      <c r="E27" s="20" t="s">
        <v>197</v>
      </c>
      <c r="F27" s="23">
        <v>45384</v>
      </c>
      <c r="G27" s="8" t="s">
        <v>50</v>
      </c>
      <c r="H27" s="14" t="s">
        <v>198</v>
      </c>
      <c r="I27" s="8" t="s">
        <v>46</v>
      </c>
      <c r="J27" s="8" t="s">
        <v>49</v>
      </c>
      <c r="K27" s="9"/>
      <c r="L27" s="8" t="s">
        <v>48</v>
      </c>
      <c r="M27" s="29">
        <f>('DATA 01 2024'!C27+'DATA 01 2024'!F27+'DATA 01 2024'!G27)/3</f>
        <v>0.91666666666666663</v>
      </c>
    </row>
    <row r="28" spans="1:30" ht="29.25" x14ac:dyDescent="0.25">
      <c r="A28" s="16" t="s">
        <v>126</v>
      </c>
      <c r="B28" s="31" t="s">
        <v>199</v>
      </c>
      <c r="C28" s="18">
        <v>45371</v>
      </c>
      <c r="D28" s="19" t="s">
        <v>128</v>
      </c>
      <c r="E28" s="20" t="s">
        <v>200</v>
      </c>
      <c r="F28" s="23">
        <v>45678</v>
      </c>
      <c r="G28" s="8" t="s">
        <v>727</v>
      </c>
      <c r="H28" s="14" t="s">
        <v>801</v>
      </c>
      <c r="I28" s="8" t="s">
        <v>46</v>
      </c>
      <c r="J28" s="8" t="s">
        <v>47</v>
      </c>
      <c r="K28" s="9">
        <v>45666</v>
      </c>
      <c r="L28" s="8" t="s">
        <v>48</v>
      </c>
      <c r="M28" s="29">
        <f>('DATA 01 2024'!C28+'DATA 01 2024'!F28+'DATA 01 2024'!G28)/3</f>
        <v>0.83333333333333337</v>
      </c>
    </row>
    <row r="29" spans="1:30" ht="43.5" x14ac:dyDescent="0.25">
      <c r="A29" s="16" t="s">
        <v>126</v>
      </c>
      <c r="B29" s="31" t="s">
        <v>201</v>
      </c>
      <c r="C29" s="18">
        <v>45383</v>
      </c>
      <c r="D29" s="19" t="s">
        <v>128</v>
      </c>
      <c r="E29" s="20" t="s">
        <v>202</v>
      </c>
      <c r="F29" s="23">
        <v>45394</v>
      </c>
      <c r="G29" s="8" t="s">
        <v>727</v>
      </c>
      <c r="H29" s="14" t="s">
        <v>203</v>
      </c>
      <c r="I29" s="8" t="s">
        <v>46</v>
      </c>
      <c r="J29" s="8" t="s">
        <v>49</v>
      </c>
      <c r="K29" s="9"/>
      <c r="L29" s="8" t="s">
        <v>729</v>
      </c>
      <c r="M29" s="29">
        <f>('DATA 01 2024'!C29+'DATA 01 2024'!F29+'DATA 01 2024'!G29)/3</f>
        <v>0.83333333333333337</v>
      </c>
    </row>
    <row r="30" spans="1:30" ht="57.75" x14ac:dyDescent="0.25">
      <c r="A30" s="16" t="s">
        <v>126</v>
      </c>
      <c r="B30" s="31" t="s">
        <v>204</v>
      </c>
      <c r="C30" s="18">
        <v>45373</v>
      </c>
      <c r="D30" s="19" t="s">
        <v>128</v>
      </c>
      <c r="E30" s="20" t="s">
        <v>205</v>
      </c>
      <c r="F30" s="23">
        <v>45397</v>
      </c>
      <c r="G30" s="8" t="s">
        <v>727</v>
      </c>
      <c r="H30" s="14" t="s">
        <v>206</v>
      </c>
      <c r="I30" s="8" t="s">
        <v>46</v>
      </c>
      <c r="J30" s="8" t="s">
        <v>49</v>
      </c>
      <c r="K30" s="9"/>
      <c r="L30" s="8"/>
      <c r="M30" s="29">
        <f>('DATA 01 2024'!C30+'DATA 01 2024'!F30+'DATA 01 2024'!G30)/3</f>
        <v>0.66666666666666663</v>
      </c>
      <c r="Y30" s="32"/>
      <c r="Z30" s="32"/>
      <c r="AA30" s="32"/>
      <c r="AB30" s="32"/>
      <c r="AC30" s="32"/>
      <c r="AD30" s="32"/>
    </row>
    <row r="31" spans="1:30" ht="72" x14ac:dyDescent="0.25">
      <c r="A31" s="16" t="s">
        <v>126</v>
      </c>
      <c r="B31" s="31" t="s">
        <v>207</v>
      </c>
      <c r="C31" s="18">
        <v>45383</v>
      </c>
      <c r="D31" s="19" t="s">
        <v>128</v>
      </c>
      <c r="E31" s="20" t="s">
        <v>208</v>
      </c>
      <c r="F31" s="23">
        <v>45386</v>
      </c>
      <c r="G31" s="8" t="s">
        <v>727</v>
      </c>
      <c r="H31" s="14" t="s">
        <v>209</v>
      </c>
      <c r="I31" s="8" t="s">
        <v>46</v>
      </c>
      <c r="J31" s="8" t="s">
        <v>49</v>
      </c>
      <c r="K31" s="9"/>
      <c r="L31" s="8"/>
      <c r="M31" s="29">
        <f>('DATA 01 2024'!C31+'DATA 01 2024'!F31+'DATA 01 2024'!G31)/3</f>
        <v>0.66666666666666663</v>
      </c>
    </row>
    <row r="32" spans="1:30" ht="29.25" x14ac:dyDescent="0.25">
      <c r="A32" s="16" t="s">
        <v>126</v>
      </c>
      <c r="B32" s="31" t="s">
        <v>210</v>
      </c>
      <c r="C32" s="18">
        <v>45373</v>
      </c>
      <c r="D32" s="19" t="s">
        <v>128</v>
      </c>
      <c r="E32" s="20" t="s">
        <v>211</v>
      </c>
      <c r="F32" s="23">
        <v>45398</v>
      </c>
      <c r="G32" s="8" t="s">
        <v>727</v>
      </c>
      <c r="H32" s="14" t="s">
        <v>212</v>
      </c>
      <c r="I32" s="8" t="s">
        <v>46</v>
      </c>
      <c r="J32" s="8" t="s">
        <v>49</v>
      </c>
      <c r="K32" s="9"/>
      <c r="L32" s="8" t="s">
        <v>48</v>
      </c>
      <c r="M32" s="29">
        <f>('DATA 01 2024'!C32+'DATA 01 2024'!F32+'DATA 01 2024'!G32)/3</f>
        <v>1</v>
      </c>
    </row>
    <row r="33" spans="1:30" ht="29.25" x14ac:dyDescent="0.25">
      <c r="A33" s="16" t="s">
        <v>126</v>
      </c>
      <c r="B33" s="17" t="s">
        <v>213</v>
      </c>
      <c r="C33" s="18">
        <v>45372</v>
      </c>
      <c r="D33" s="19" t="s">
        <v>128</v>
      </c>
      <c r="E33" s="20" t="s">
        <v>214</v>
      </c>
      <c r="F33" s="24"/>
      <c r="G33" s="8"/>
      <c r="H33" s="14"/>
      <c r="I33" s="8"/>
      <c r="J33" s="8"/>
      <c r="K33" s="9">
        <v>45629</v>
      </c>
      <c r="L33" s="8"/>
      <c r="M33" s="29">
        <f>('DATA 01 2024'!C33+'DATA 01 2024'!F33+'DATA 01 2024'!G33)/3</f>
        <v>0</v>
      </c>
    </row>
    <row r="34" spans="1:30" ht="29.25" x14ac:dyDescent="0.25">
      <c r="A34" s="16" t="s">
        <v>126</v>
      </c>
      <c r="B34" s="30" t="s">
        <v>215</v>
      </c>
      <c r="C34" s="18">
        <v>45371</v>
      </c>
      <c r="D34" s="19" t="s">
        <v>128</v>
      </c>
      <c r="E34" s="20" t="s">
        <v>216</v>
      </c>
      <c r="F34" s="24"/>
      <c r="G34" s="8"/>
      <c r="H34" s="14"/>
      <c r="I34" s="8"/>
      <c r="J34" s="8"/>
      <c r="K34" s="9">
        <v>45629</v>
      </c>
      <c r="L34" s="8"/>
      <c r="M34" s="29">
        <f>('DATA 01 2024'!C34+'DATA 01 2024'!F34+'DATA 01 2024'!G34)/3</f>
        <v>0</v>
      </c>
    </row>
    <row r="35" spans="1:30" ht="29.25" x14ac:dyDescent="0.25">
      <c r="A35" s="16" t="s">
        <v>126</v>
      </c>
      <c r="B35" s="31" t="s">
        <v>217</v>
      </c>
      <c r="C35" s="18">
        <v>45371</v>
      </c>
      <c r="D35" s="19" t="s">
        <v>128</v>
      </c>
      <c r="E35" s="20" t="s">
        <v>218</v>
      </c>
      <c r="F35" s="23">
        <v>45394</v>
      </c>
      <c r="G35" s="8" t="s">
        <v>727</v>
      </c>
      <c r="H35" s="14" t="s">
        <v>219</v>
      </c>
      <c r="I35" s="8" t="s">
        <v>46</v>
      </c>
      <c r="J35" s="8" t="s">
        <v>49</v>
      </c>
      <c r="K35" s="9"/>
      <c r="L35" s="8" t="s">
        <v>48</v>
      </c>
      <c r="M35" s="29">
        <f>('DATA 01 2024'!C35+'DATA 01 2024'!F35+'DATA 01 2024'!G35)/3</f>
        <v>1</v>
      </c>
    </row>
    <row r="36" spans="1:30" ht="29.25" x14ac:dyDescent="0.25">
      <c r="A36" s="16" t="s">
        <v>126</v>
      </c>
      <c r="B36" s="31" t="s">
        <v>220</v>
      </c>
      <c r="C36" s="18">
        <v>45371</v>
      </c>
      <c r="D36" s="19" t="s">
        <v>128</v>
      </c>
      <c r="E36" s="20" t="s">
        <v>221</v>
      </c>
      <c r="F36" s="23">
        <v>45392</v>
      </c>
      <c r="G36" s="8" t="s">
        <v>727</v>
      </c>
      <c r="H36" s="14" t="s">
        <v>222</v>
      </c>
      <c r="I36" s="8" t="s">
        <v>46</v>
      </c>
      <c r="J36" s="8" t="s">
        <v>49</v>
      </c>
      <c r="K36" s="9"/>
      <c r="L36" s="8" t="s">
        <v>48</v>
      </c>
      <c r="M36" s="29">
        <f>('DATA 01 2024'!C36+'DATA 01 2024'!F36+'DATA 01 2024'!G36)/3</f>
        <v>1</v>
      </c>
    </row>
    <row r="37" spans="1:30" ht="29.25" x14ac:dyDescent="0.25">
      <c r="A37" s="16" t="s">
        <v>126</v>
      </c>
      <c r="B37" s="31" t="s">
        <v>223</v>
      </c>
      <c r="C37" s="18">
        <v>45373</v>
      </c>
      <c r="D37" s="19" t="s">
        <v>128</v>
      </c>
      <c r="E37" s="20" t="s">
        <v>224</v>
      </c>
      <c r="F37" s="23">
        <v>45399</v>
      </c>
      <c r="G37" s="8" t="s">
        <v>727</v>
      </c>
      <c r="H37" s="14" t="s">
        <v>225</v>
      </c>
      <c r="I37" s="8" t="s">
        <v>46</v>
      </c>
      <c r="J37" s="8" t="s">
        <v>49</v>
      </c>
      <c r="K37" s="9"/>
      <c r="L37" s="8" t="s">
        <v>729</v>
      </c>
      <c r="M37" s="29">
        <f>('DATA 01 2024'!C37+'DATA 01 2024'!F37+'DATA 01 2024'!G37)/3</f>
        <v>0.83333333333333337</v>
      </c>
    </row>
    <row r="38" spans="1:30" ht="29.25" x14ac:dyDescent="0.25">
      <c r="A38" s="16" t="s">
        <v>126</v>
      </c>
      <c r="B38" s="31" t="s">
        <v>226</v>
      </c>
      <c r="C38" s="18">
        <v>45373</v>
      </c>
      <c r="D38" s="19" t="s">
        <v>128</v>
      </c>
      <c r="E38" s="20" t="s">
        <v>227</v>
      </c>
      <c r="F38" s="23">
        <v>45665</v>
      </c>
      <c r="G38" s="8" t="s">
        <v>727</v>
      </c>
      <c r="H38" s="14" t="s">
        <v>785</v>
      </c>
      <c r="I38" s="8" t="s">
        <v>46</v>
      </c>
      <c r="J38" s="8" t="s">
        <v>47</v>
      </c>
      <c r="K38" s="9">
        <v>45629</v>
      </c>
      <c r="L38" s="8" t="s">
        <v>729</v>
      </c>
      <c r="M38" s="29">
        <f>('DATA 01 2024'!C38+'DATA 01 2024'!F38+'DATA 01 2024'!G38)/3</f>
        <v>0.66666666666666663</v>
      </c>
    </row>
    <row r="39" spans="1:30" ht="43.5" x14ac:dyDescent="0.25">
      <c r="A39" s="16" t="s">
        <v>126</v>
      </c>
      <c r="B39" s="31" t="s">
        <v>228</v>
      </c>
      <c r="C39" s="18">
        <v>45371</v>
      </c>
      <c r="D39" s="19" t="s">
        <v>128</v>
      </c>
      <c r="E39" s="20" t="s">
        <v>229</v>
      </c>
      <c r="F39" s="23">
        <v>45391</v>
      </c>
      <c r="G39" s="8" t="s">
        <v>727</v>
      </c>
      <c r="H39" s="14" t="s">
        <v>230</v>
      </c>
      <c r="I39" s="8" t="s">
        <v>46</v>
      </c>
      <c r="J39" s="8" t="s">
        <v>49</v>
      </c>
      <c r="K39" s="9"/>
      <c r="L39" s="8" t="s">
        <v>48</v>
      </c>
      <c r="M39" s="29">
        <f>('DATA 01 2024'!C39+'DATA 01 2024'!F39+'DATA 01 2024'!G39)/3</f>
        <v>1</v>
      </c>
    </row>
    <row r="40" spans="1:30" ht="43.5" x14ac:dyDescent="0.25">
      <c r="A40" s="16" t="s">
        <v>126</v>
      </c>
      <c r="B40" s="31" t="s">
        <v>231</v>
      </c>
      <c r="C40" s="18">
        <v>45373</v>
      </c>
      <c r="D40" s="19" t="s">
        <v>128</v>
      </c>
      <c r="E40" s="20" t="s">
        <v>232</v>
      </c>
      <c r="F40" s="23">
        <v>45387</v>
      </c>
      <c r="G40" s="8" t="s">
        <v>727</v>
      </c>
      <c r="H40" s="14" t="s">
        <v>233</v>
      </c>
      <c r="I40" s="8" t="s">
        <v>46</v>
      </c>
      <c r="J40" s="8" t="s">
        <v>49</v>
      </c>
      <c r="K40" s="9"/>
      <c r="L40" s="8"/>
      <c r="M40" s="29">
        <f>('DATA 01 2024'!C40+'DATA 01 2024'!F40+'DATA 01 2024'!G40)/3</f>
        <v>0.66666666666666663</v>
      </c>
    </row>
    <row r="41" spans="1:30" ht="43.5" x14ac:dyDescent="0.25">
      <c r="A41" s="16" t="s">
        <v>126</v>
      </c>
      <c r="B41" s="31" t="s">
        <v>234</v>
      </c>
      <c r="C41" s="10"/>
      <c r="D41" s="19" t="s">
        <v>235</v>
      </c>
      <c r="E41" s="20" t="s">
        <v>236</v>
      </c>
      <c r="F41" s="23">
        <v>45665</v>
      </c>
      <c r="G41" s="8" t="s">
        <v>727</v>
      </c>
      <c r="H41" s="14" t="s">
        <v>788</v>
      </c>
      <c r="I41" s="8" t="s">
        <v>46</v>
      </c>
      <c r="J41" s="8" t="s">
        <v>49</v>
      </c>
      <c r="K41" s="9">
        <v>45629</v>
      </c>
      <c r="L41" s="8" t="s">
        <v>48</v>
      </c>
      <c r="M41" s="29">
        <f>('DATA 01 2024'!C41+'DATA 01 2024'!F41+'DATA 01 2024'!G41)/3</f>
        <v>1</v>
      </c>
    </row>
    <row r="42" spans="1:30" ht="29.25" x14ac:dyDescent="0.25">
      <c r="A42" s="16" t="s">
        <v>126</v>
      </c>
      <c r="B42" s="31" t="s">
        <v>237</v>
      </c>
      <c r="C42" s="18">
        <v>45371</v>
      </c>
      <c r="D42" s="19" t="s">
        <v>128</v>
      </c>
      <c r="E42" s="20" t="s">
        <v>238</v>
      </c>
      <c r="F42" s="23">
        <v>45405</v>
      </c>
      <c r="G42" s="8" t="s">
        <v>727</v>
      </c>
      <c r="H42" s="14" t="s">
        <v>239</v>
      </c>
      <c r="I42" s="8" t="s">
        <v>46</v>
      </c>
      <c r="J42" s="8" t="s">
        <v>49</v>
      </c>
      <c r="K42" s="9"/>
      <c r="L42" s="8" t="s">
        <v>48</v>
      </c>
      <c r="M42" s="29">
        <f>('DATA 01 2024'!C42+'DATA 01 2024'!F42+'DATA 01 2024'!G42)/3</f>
        <v>1</v>
      </c>
    </row>
    <row r="43" spans="1:30" ht="29.25" x14ac:dyDescent="0.25">
      <c r="A43" s="16" t="s">
        <v>126</v>
      </c>
      <c r="B43" s="31" t="s">
        <v>240</v>
      </c>
      <c r="C43" s="18">
        <v>45372</v>
      </c>
      <c r="D43" s="19" t="s">
        <v>128</v>
      </c>
      <c r="E43" s="20" t="s">
        <v>241</v>
      </c>
      <c r="F43" s="23">
        <v>45644</v>
      </c>
      <c r="G43" s="8" t="s">
        <v>727</v>
      </c>
      <c r="H43" s="14" t="s">
        <v>781</v>
      </c>
      <c r="I43" s="8" t="s">
        <v>46</v>
      </c>
      <c r="J43" s="8" t="s">
        <v>47</v>
      </c>
      <c r="K43" s="9"/>
      <c r="L43" s="8" t="s">
        <v>48</v>
      </c>
      <c r="M43" s="29">
        <f>('DATA 01 2024'!C43+'DATA 01 2024'!F43+'DATA 01 2024'!G43)/3</f>
        <v>0.83333333333333337</v>
      </c>
      <c r="Y43" s="32"/>
      <c r="Z43" s="32"/>
      <c r="AA43" s="32"/>
      <c r="AB43" s="32"/>
      <c r="AC43" s="32"/>
      <c r="AD43" s="32"/>
    </row>
    <row r="44" spans="1:30" ht="29.25" x14ac:dyDescent="0.25">
      <c r="A44" s="16" t="s">
        <v>126</v>
      </c>
      <c r="B44" s="31" t="s">
        <v>242</v>
      </c>
      <c r="C44" s="18">
        <v>45372</v>
      </c>
      <c r="D44" s="19" t="s">
        <v>128</v>
      </c>
      <c r="E44" s="20" t="s">
        <v>243</v>
      </c>
      <c r="F44" s="23">
        <v>45393</v>
      </c>
      <c r="G44" s="8" t="s">
        <v>727</v>
      </c>
      <c r="H44" s="14" t="s">
        <v>244</v>
      </c>
      <c r="I44" s="8" t="s">
        <v>46</v>
      </c>
      <c r="J44" s="8" t="s">
        <v>49</v>
      </c>
      <c r="K44" s="9"/>
      <c r="L44" s="8"/>
      <c r="M44" s="29">
        <f>('DATA 01 2024'!C44+'DATA 01 2024'!F44+'DATA 01 2024'!G44)/3</f>
        <v>0.66666666666666663</v>
      </c>
    </row>
    <row r="45" spans="1:30" ht="43.5" x14ac:dyDescent="0.25">
      <c r="A45" s="16" t="s">
        <v>126</v>
      </c>
      <c r="B45" s="31" t="s">
        <v>245</v>
      </c>
      <c r="C45" s="18">
        <v>45373</v>
      </c>
      <c r="D45" s="19" t="s">
        <v>128</v>
      </c>
      <c r="E45" s="20" t="s">
        <v>246</v>
      </c>
      <c r="F45" s="23">
        <v>45399</v>
      </c>
      <c r="G45" s="8" t="s">
        <v>727</v>
      </c>
      <c r="H45" s="14" t="s">
        <v>247</v>
      </c>
      <c r="I45" s="8" t="s">
        <v>46</v>
      </c>
      <c r="J45" s="8" t="s">
        <v>49</v>
      </c>
      <c r="K45" s="9"/>
      <c r="L45" s="8" t="s">
        <v>48</v>
      </c>
      <c r="M45" s="29">
        <f>('DATA 01 2024'!C45+'DATA 01 2024'!F45+'DATA 01 2024'!G45)/3</f>
        <v>1</v>
      </c>
    </row>
    <row r="46" spans="1:30" ht="43.5" x14ac:dyDescent="0.25">
      <c r="A46" s="16" t="s">
        <v>126</v>
      </c>
      <c r="B46" s="31" t="s">
        <v>248</v>
      </c>
      <c r="C46" s="18">
        <v>45373</v>
      </c>
      <c r="D46" s="19" t="s">
        <v>128</v>
      </c>
      <c r="E46" s="20" t="s">
        <v>249</v>
      </c>
      <c r="F46" s="23">
        <v>45393</v>
      </c>
      <c r="G46" s="8" t="s">
        <v>727</v>
      </c>
      <c r="H46" s="14" t="s">
        <v>250</v>
      </c>
      <c r="I46" s="8" t="s">
        <v>46</v>
      </c>
      <c r="J46" s="8" t="s">
        <v>49</v>
      </c>
      <c r="K46" s="9"/>
      <c r="L46" s="8" t="s">
        <v>48</v>
      </c>
      <c r="M46" s="29">
        <f>('DATA 01 2024'!C46+'DATA 01 2024'!F46+'DATA 01 2024'!G46)/3</f>
        <v>1</v>
      </c>
    </row>
    <row r="47" spans="1:30" ht="43.5" x14ac:dyDescent="0.25">
      <c r="A47" s="16" t="s">
        <v>126</v>
      </c>
      <c r="B47" s="31" t="s">
        <v>251</v>
      </c>
      <c r="C47" s="18">
        <v>45373</v>
      </c>
      <c r="D47" s="19" t="s">
        <v>128</v>
      </c>
      <c r="E47" s="20" t="s">
        <v>252</v>
      </c>
      <c r="F47" s="23">
        <v>45646</v>
      </c>
      <c r="G47" s="8" t="s">
        <v>727</v>
      </c>
      <c r="H47" s="14" t="s">
        <v>789</v>
      </c>
      <c r="I47" s="8" t="s">
        <v>46</v>
      </c>
      <c r="J47" s="8" t="s">
        <v>47</v>
      </c>
      <c r="K47" s="9">
        <v>45629</v>
      </c>
      <c r="L47" s="8" t="s">
        <v>48</v>
      </c>
      <c r="M47" s="29">
        <f>('DATA 01 2024'!C47+'DATA 01 2024'!F47+'DATA 01 2024'!G47)/3</f>
        <v>0.83333333333333337</v>
      </c>
    </row>
    <row r="48" spans="1:30" ht="29.25" x14ac:dyDescent="0.25">
      <c r="A48" s="16" t="s">
        <v>126</v>
      </c>
      <c r="B48" s="31" t="s">
        <v>253</v>
      </c>
      <c r="C48" s="18">
        <v>45383</v>
      </c>
      <c r="D48" s="19" t="s">
        <v>254</v>
      </c>
      <c r="E48" s="20" t="s">
        <v>255</v>
      </c>
      <c r="F48" s="23">
        <v>45407</v>
      </c>
      <c r="G48" s="8" t="s">
        <v>727</v>
      </c>
      <c r="H48" s="14" t="s">
        <v>256</v>
      </c>
      <c r="I48" s="8" t="s">
        <v>46</v>
      </c>
      <c r="J48" s="8" t="s">
        <v>49</v>
      </c>
      <c r="K48" s="9"/>
      <c r="L48" s="8" t="s">
        <v>729</v>
      </c>
      <c r="M48" s="29">
        <f>('DATA 01 2024'!C48+'DATA 01 2024'!F48+'DATA 01 2024'!G48)/3</f>
        <v>0.83333333333333337</v>
      </c>
    </row>
    <row r="49" spans="1:30" ht="100.5" x14ac:dyDescent="0.25">
      <c r="A49" s="16" t="s">
        <v>126</v>
      </c>
      <c r="B49" s="31" t="s">
        <v>257</v>
      </c>
      <c r="C49" s="18">
        <v>45373</v>
      </c>
      <c r="D49" s="19" t="s">
        <v>128</v>
      </c>
      <c r="E49" s="20" t="s">
        <v>258</v>
      </c>
      <c r="F49" s="23" t="s">
        <v>730</v>
      </c>
      <c r="G49" s="8" t="s">
        <v>727</v>
      </c>
      <c r="H49" s="14" t="s">
        <v>731</v>
      </c>
      <c r="I49" s="8" t="s">
        <v>46</v>
      </c>
      <c r="J49" s="8" t="s">
        <v>49</v>
      </c>
      <c r="K49" s="9"/>
      <c r="L49" s="8" t="s">
        <v>48</v>
      </c>
      <c r="M49" s="29">
        <f>('DATA 01 2024'!C49+'DATA 01 2024'!F49+'DATA 01 2024'!G49)/3</f>
        <v>1</v>
      </c>
    </row>
    <row r="50" spans="1:30" ht="29.25" x14ac:dyDescent="0.25">
      <c r="A50" s="16" t="s">
        <v>126</v>
      </c>
      <c r="B50" s="30" t="s">
        <v>259</v>
      </c>
      <c r="C50" s="18">
        <v>45383</v>
      </c>
      <c r="D50" s="19" t="s">
        <v>254</v>
      </c>
      <c r="E50" s="20" t="s">
        <v>260</v>
      </c>
      <c r="F50" s="24"/>
      <c r="G50" s="8"/>
      <c r="H50" s="14"/>
      <c r="I50" s="8"/>
      <c r="J50" s="8"/>
      <c r="K50" s="9">
        <v>45622</v>
      </c>
      <c r="L50" s="8"/>
      <c r="M50" s="29">
        <f>('DATA 01 2024'!C50+'DATA 01 2024'!F50+'DATA 01 2024'!G50)/3</f>
        <v>0</v>
      </c>
    </row>
    <row r="51" spans="1:30" ht="29.25" x14ac:dyDescent="0.25">
      <c r="A51" s="16" t="s">
        <v>126</v>
      </c>
      <c r="B51" s="31" t="s">
        <v>261</v>
      </c>
      <c r="C51" s="18">
        <v>45372</v>
      </c>
      <c r="D51" s="19" t="s">
        <v>128</v>
      </c>
      <c r="E51" s="20" t="s">
        <v>262</v>
      </c>
      <c r="F51" s="23">
        <v>45404</v>
      </c>
      <c r="G51" s="8" t="s">
        <v>727</v>
      </c>
      <c r="H51" s="14" t="s">
        <v>263</v>
      </c>
      <c r="I51" s="8" t="s">
        <v>46</v>
      </c>
      <c r="J51" s="8" t="s">
        <v>49</v>
      </c>
      <c r="K51" s="9"/>
      <c r="L51" s="8" t="s">
        <v>729</v>
      </c>
      <c r="M51" s="29">
        <f>('DATA 01 2024'!C51+'DATA 01 2024'!F51+'DATA 01 2024'!G51)/3</f>
        <v>0.83333333333333337</v>
      </c>
    </row>
    <row r="52" spans="1:30" ht="43.5" x14ac:dyDescent="0.25">
      <c r="A52" s="16" t="s">
        <v>126</v>
      </c>
      <c r="B52" s="31" t="s">
        <v>264</v>
      </c>
      <c r="C52" s="18">
        <v>45383</v>
      </c>
      <c r="D52" s="19" t="s">
        <v>128</v>
      </c>
      <c r="E52" s="20" t="s">
        <v>265</v>
      </c>
      <c r="F52" s="23">
        <v>45393</v>
      </c>
      <c r="G52" s="8" t="s">
        <v>727</v>
      </c>
      <c r="H52" s="14" t="s">
        <v>266</v>
      </c>
      <c r="I52" s="8" t="s">
        <v>46</v>
      </c>
      <c r="J52" s="8" t="s">
        <v>49</v>
      </c>
      <c r="K52" s="9"/>
      <c r="L52" s="8" t="s">
        <v>48</v>
      </c>
      <c r="M52" s="29">
        <f>('DATA 01 2024'!C52+'DATA 01 2024'!F52+'DATA 01 2024'!G52)/3</f>
        <v>1</v>
      </c>
    </row>
    <row r="53" spans="1:30" ht="29.25" x14ac:dyDescent="0.25">
      <c r="A53" s="16" t="s">
        <v>126</v>
      </c>
      <c r="B53" s="17" t="s">
        <v>267</v>
      </c>
      <c r="C53" s="18">
        <v>45371</v>
      </c>
      <c r="D53" s="19" t="s">
        <v>128</v>
      </c>
      <c r="E53" s="20" t="s">
        <v>268</v>
      </c>
      <c r="F53" s="24"/>
      <c r="G53" s="8"/>
      <c r="H53" s="14"/>
      <c r="I53" s="8"/>
      <c r="J53" s="8"/>
      <c r="K53" s="9">
        <v>45629</v>
      </c>
      <c r="L53" s="8"/>
      <c r="M53" s="29">
        <f>('DATA 01 2024'!C53+'DATA 01 2024'!F53+'DATA 01 2024'!G53)/3</f>
        <v>0</v>
      </c>
    </row>
    <row r="54" spans="1:30" ht="43.5" x14ac:dyDescent="0.25">
      <c r="A54" s="16" t="s">
        <v>126</v>
      </c>
      <c r="B54" s="30" t="s">
        <v>269</v>
      </c>
      <c r="C54" s="18">
        <v>45373</v>
      </c>
      <c r="D54" s="19" t="s">
        <v>128</v>
      </c>
      <c r="E54" s="20" t="s">
        <v>270</v>
      </c>
      <c r="F54" s="23">
        <v>45807</v>
      </c>
      <c r="G54" s="8" t="s">
        <v>727</v>
      </c>
      <c r="H54" s="14" t="s">
        <v>1735</v>
      </c>
      <c r="I54" s="8" t="s">
        <v>46</v>
      </c>
      <c r="J54" s="8" t="s">
        <v>47</v>
      </c>
      <c r="K54" s="9">
        <v>45629</v>
      </c>
      <c r="L54" s="8" t="s">
        <v>48</v>
      </c>
      <c r="M54" s="29">
        <f>('DATA 01 2024'!C54+'DATA 01 2024'!F54+'DATA 01 2024'!G54)/3</f>
        <v>0.83333333333333337</v>
      </c>
    </row>
    <row r="55" spans="1:30" ht="57.75" x14ac:dyDescent="0.25">
      <c r="A55" s="16" t="s">
        <v>126</v>
      </c>
      <c r="B55" s="31" t="s">
        <v>271</v>
      </c>
      <c r="C55" s="18">
        <v>45371</v>
      </c>
      <c r="D55" s="19" t="s">
        <v>128</v>
      </c>
      <c r="E55" s="20" t="s">
        <v>272</v>
      </c>
      <c r="F55" s="23">
        <v>45394</v>
      </c>
      <c r="G55" s="8" t="s">
        <v>727</v>
      </c>
      <c r="H55" s="14" t="s">
        <v>273</v>
      </c>
      <c r="I55" s="8" t="s">
        <v>46</v>
      </c>
      <c r="J55" s="8" t="s">
        <v>49</v>
      </c>
      <c r="K55" s="9"/>
      <c r="L55" s="8" t="s">
        <v>48</v>
      </c>
      <c r="M55" s="29">
        <f>('DATA 01 2024'!C55+'DATA 01 2024'!F55+'DATA 01 2024'!G55)/3</f>
        <v>1</v>
      </c>
      <c r="Y55" s="32"/>
      <c r="Z55" s="32"/>
      <c r="AA55" s="32"/>
      <c r="AB55" s="32"/>
      <c r="AC55" s="32"/>
      <c r="AD55" s="32"/>
    </row>
    <row r="56" spans="1:30" ht="86.25" x14ac:dyDescent="0.25">
      <c r="A56" s="16" t="s">
        <v>126</v>
      </c>
      <c r="B56" s="30" t="s">
        <v>274</v>
      </c>
      <c r="C56" s="18">
        <v>45373</v>
      </c>
      <c r="D56" s="19" t="s">
        <v>128</v>
      </c>
      <c r="E56" s="20" t="s">
        <v>275</v>
      </c>
      <c r="F56" s="23">
        <v>45397</v>
      </c>
      <c r="G56" s="8" t="s">
        <v>50</v>
      </c>
      <c r="H56" s="14" t="s">
        <v>276</v>
      </c>
      <c r="I56" s="8" t="s">
        <v>51</v>
      </c>
      <c r="J56" s="8" t="s">
        <v>49</v>
      </c>
      <c r="K56" s="9"/>
      <c r="L56" s="8" t="s">
        <v>729</v>
      </c>
      <c r="M56" s="29">
        <f>('DATA 01 2024'!C56+'DATA 01 2024'!F56+'DATA 01 2024'!G56)/3</f>
        <v>0.58333333333333337</v>
      </c>
    </row>
    <row r="57" spans="1:30" ht="29.25" x14ac:dyDescent="0.25">
      <c r="A57" s="16" t="s">
        <v>126</v>
      </c>
      <c r="B57" s="31" t="s">
        <v>277</v>
      </c>
      <c r="C57" s="18">
        <v>45383</v>
      </c>
      <c r="D57" s="19" t="s">
        <v>254</v>
      </c>
      <c r="E57" s="20" t="s">
        <v>278</v>
      </c>
      <c r="F57" s="23">
        <v>45399</v>
      </c>
      <c r="G57" s="8" t="s">
        <v>727</v>
      </c>
      <c r="H57" s="14" t="s">
        <v>279</v>
      </c>
      <c r="I57" s="8" t="s">
        <v>46</v>
      </c>
      <c r="J57" s="8" t="s">
        <v>49</v>
      </c>
      <c r="K57" s="9"/>
      <c r="L57" s="8" t="s">
        <v>48</v>
      </c>
      <c r="M57" s="29">
        <f>('DATA 01 2024'!C57+'DATA 01 2024'!F57+'DATA 01 2024'!G57)/3</f>
        <v>1</v>
      </c>
    </row>
    <row r="58" spans="1:30" ht="29.25" x14ac:dyDescent="0.25">
      <c r="A58" s="16" t="s">
        <v>126</v>
      </c>
      <c r="B58" s="30" t="s">
        <v>280</v>
      </c>
      <c r="C58" s="18">
        <v>45383</v>
      </c>
      <c r="D58" s="19" t="s">
        <v>254</v>
      </c>
      <c r="E58" s="20" t="s">
        <v>281</v>
      </c>
      <c r="F58" s="23"/>
      <c r="G58" s="8"/>
      <c r="H58" s="14"/>
      <c r="I58" s="8"/>
      <c r="J58" s="8"/>
      <c r="K58" s="9">
        <v>45622</v>
      </c>
      <c r="L58" s="8"/>
      <c r="M58" s="29">
        <f>('DATA 01 2024'!C58+'DATA 01 2024'!F58+'DATA 01 2024'!G58)/3</f>
        <v>0</v>
      </c>
    </row>
    <row r="59" spans="1:30" ht="57.75" x14ac:dyDescent="0.25">
      <c r="A59" s="16" t="s">
        <v>126</v>
      </c>
      <c r="B59" s="31" t="s">
        <v>282</v>
      </c>
      <c r="C59" s="18">
        <v>45372</v>
      </c>
      <c r="D59" s="19" t="s">
        <v>128</v>
      </c>
      <c r="E59" s="20" t="s">
        <v>283</v>
      </c>
      <c r="F59" s="23">
        <v>45385</v>
      </c>
      <c r="G59" s="8" t="s">
        <v>727</v>
      </c>
      <c r="H59" s="14" t="s">
        <v>284</v>
      </c>
      <c r="I59" s="8" t="s">
        <v>46</v>
      </c>
      <c r="J59" s="8" t="s">
        <v>49</v>
      </c>
      <c r="K59" s="9"/>
      <c r="L59" s="8" t="s">
        <v>48</v>
      </c>
      <c r="M59" s="29">
        <f>('DATA 01 2024'!C59+'DATA 01 2024'!F59+'DATA 01 2024'!G59)/3</f>
        <v>1</v>
      </c>
    </row>
    <row r="60" spans="1:30" ht="57.75" x14ac:dyDescent="0.25">
      <c r="A60" s="16" t="s">
        <v>126</v>
      </c>
      <c r="B60" s="31" t="s">
        <v>285</v>
      </c>
      <c r="C60" s="18">
        <v>45372</v>
      </c>
      <c r="D60" s="19" t="s">
        <v>128</v>
      </c>
      <c r="E60" s="20" t="s">
        <v>286</v>
      </c>
      <c r="F60" s="23">
        <v>45383</v>
      </c>
      <c r="G60" s="8" t="s">
        <v>727</v>
      </c>
      <c r="H60" s="14" t="s">
        <v>287</v>
      </c>
      <c r="I60" s="8" t="s">
        <v>46</v>
      </c>
      <c r="J60" s="8" t="s">
        <v>49</v>
      </c>
      <c r="K60" s="9"/>
      <c r="L60" s="8" t="s">
        <v>48</v>
      </c>
      <c r="M60" s="29">
        <f>('DATA 01 2024'!C60+'DATA 01 2024'!F60+'DATA 01 2024'!G60)/3</f>
        <v>1</v>
      </c>
    </row>
    <row r="61" spans="1:30" ht="29.25" x14ac:dyDescent="0.25">
      <c r="A61" s="16" t="s">
        <v>126</v>
      </c>
      <c r="B61" s="31" t="s">
        <v>288</v>
      </c>
      <c r="C61" s="18">
        <v>45373</v>
      </c>
      <c r="D61" s="19" t="s">
        <v>128</v>
      </c>
      <c r="E61" s="20" t="s">
        <v>289</v>
      </c>
      <c r="F61" s="23">
        <v>45390</v>
      </c>
      <c r="G61" s="8" t="s">
        <v>727</v>
      </c>
      <c r="H61" s="14" t="s">
        <v>290</v>
      </c>
      <c r="I61" s="8" t="s">
        <v>46</v>
      </c>
      <c r="J61" s="8" t="s">
        <v>49</v>
      </c>
      <c r="K61" s="9"/>
      <c r="L61" s="8" t="s">
        <v>48</v>
      </c>
      <c r="M61" s="29">
        <f>('DATA 01 2024'!C61+'DATA 01 2024'!F61+'DATA 01 2024'!G61)/3</f>
        <v>1</v>
      </c>
    </row>
    <row r="62" spans="1:30" ht="43.5" x14ac:dyDescent="0.25">
      <c r="A62" s="16" t="s">
        <v>126</v>
      </c>
      <c r="B62" s="31" t="s">
        <v>291</v>
      </c>
      <c r="C62" s="18">
        <v>45383</v>
      </c>
      <c r="D62" s="19" t="s">
        <v>128</v>
      </c>
      <c r="E62" s="20" t="s">
        <v>292</v>
      </c>
      <c r="F62" s="25">
        <v>45646</v>
      </c>
      <c r="G62" s="19" t="s">
        <v>727</v>
      </c>
      <c r="H62" s="19" t="s">
        <v>786</v>
      </c>
      <c r="I62" s="19" t="s">
        <v>46</v>
      </c>
      <c r="J62" s="19" t="s">
        <v>47</v>
      </c>
      <c r="K62" s="9">
        <v>45629</v>
      </c>
      <c r="L62" s="19" t="s">
        <v>729</v>
      </c>
      <c r="M62" s="29">
        <f>('DATA 01 2024'!C62+'DATA 01 2024'!F62+'DATA 01 2024'!G62)/3</f>
        <v>0.66666666666666663</v>
      </c>
    </row>
    <row r="63" spans="1:30" ht="57.75" x14ac:dyDescent="0.25">
      <c r="A63" s="16" t="s">
        <v>126</v>
      </c>
      <c r="B63" s="30" t="s">
        <v>293</v>
      </c>
      <c r="C63" s="18">
        <v>45371</v>
      </c>
      <c r="D63" s="19" t="s">
        <v>128</v>
      </c>
      <c r="E63" s="20" t="s">
        <v>294</v>
      </c>
      <c r="F63" s="25">
        <v>45384</v>
      </c>
      <c r="G63" s="19" t="s">
        <v>50</v>
      </c>
      <c r="H63" s="19" t="s">
        <v>295</v>
      </c>
      <c r="I63" s="19" t="s">
        <v>46</v>
      </c>
      <c r="J63" s="19" t="s">
        <v>49</v>
      </c>
      <c r="K63" s="9"/>
      <c r="L63" s="19" t="s">
        <v>48</v>
      </c>
      <c r="M63" s="29">
        <f>('DATA 01 2024'!C63+'DATA 01 2024'!F63+'DATA 01 2024'!G63)/3</f>
        <v>0.91666666666666663</v>
      </c>
    </row>
    <row r="64" spans="1:30" x14ac:dyDescent="0.25">
      <c r="A64" s="16" t="s">
        <v>126</v>
      </c>
      <c r="B64" s="31" t="s">
        <v>296</v>
      </c>
      <c r="C64" s="18">
        <v>45371</v>
      </c>
      <c r="D64" s="19" t="s">
        <v>128</v>
      </c>
      <c r="E64" s="20" t="s">
        <v>297</v>
      </c>
      <c r="F64" s="23">
        <v>45387</v>
      </c>
      <c r="G64" s="8" t="s">
        <v>727</v>
      </c>
      <c r="H64" s="14" t="s">
        <v>298</v>
      </c>
      <c r="I64" s="8" t="s">
        <v>46</v>
      </c>
      <c r="J64" s="8" t="s">
        <v>49</v>
      </c>
      <c r="K64" s="9"/>
      <c r="L64" s="8" t="s">
        <v>48</v>
      </c>
      <c r="M64" s="29">
        <f>('DATA 01 2024'!C64+'DATA 01 2024'!F64+'DATA 01 2024'!G64)/3</f>
        <v>1</v>
      </c>
    </row>
    <row r="65" spans="1:13" ht="43.5" x14ac:dyDescent="0.25">
      <c r="A65" s="16" t="s">
        <v>126</v>
      </c>
      <c r="B65" s="31" t="s">
        <v>299</v>
      </c>
      <c r="C65" s="18">
        <v>45371</v>
      </c>
      <c r="D65" s="19" t="s">
        <v>128</v>
      </c>
      <c r="E65" s="20" t="s">
        <v>300</v>
      </c>
      <c r="F65" s="23">
        <v>45397</v>
      </c>
      <c r="G65" s="8" t="s">
        <v>727</v>
      </c>
      <c r="H65" s="14" t="s">
        <v>301</v>
      </c>
      <c r="I65" s="8" t="s">
        <v>46</v>
      </c>
      <c r="J65" s="8" t="s">
        <v>49</v>
      </c>
      <c r="K65" s="9"/>
      <c r="L65" s="8"/>
      <c r="M65" s="29">
        <f>('DATA 01 2024'!C65+'DATA 01 2024'!F65+'DATA 01 2024'!G65)/3</f>
        <v>0.66666666666666663</v>
      </c>
    </row>
    <row r="66" spans="1:13" ht="43.5" x14ac:dyDescent="0.25">
      <c r="A66" s="16" t="s">
        <v>126</v>
      </c>
      <c r="B66" s="31" t="s">
        <v>302</v>
      </c>
      <c r="C66" s="18">
        <v>45372</v>
      </c>
      <c r="D66" s="19" t="s">
        <v>128</v>
      </c>
      <c r="E66" s="20" t="s">
        <v>303</v>
      </c>
      <c r="F66" s="23">
        <v>45393</v>
      </c>
      <c r="G66" s="8" t="s">
        <v>727</v>
      </c>
      <c r="H66" s="14" t="s">
        <v>304</v>
      </c>
      <c r="I66" s="8" t="s">
        <v>46</v>
      </c>
      <c r="J66" s="8" t="s">
        <v>49</v>
      </c>
      <c r="K66" s="9"/>
      <c r="L66" s="8" t="s">
        <v>48</v>
      </c>
      <c r="M66" s="29">
        <f>('DATA 01 2024'!C66+'DATA 01 2024'!F66+'DATA 01 2024'!G66)/3</f>
        <v>1</v>
      </c>
    </row>
    <row r="67" spans="1:13" ht="29.25" x14ac:dyDescent="0.25">
      <c r="A67" s="16" t="s">
        <v>126</v>
      </c>
      <c r="B67" s="17" t="s">
        <v>305</v>
      </c>
      <c r="C67" s="18">
        <v>45383</v>
      </c>
      <c r="D67" s="19" t="s">
        <v>254</v>
      </c>
      <c r="E67" s="20" t="s">
        <v>306</v>
      </c>
      <c r="F67" s="24"/>
      <c r="G67" s="8"/>
      <c r="H67" s="14"/>
      <c r="I67" s="8"/>
      <c r="J67" s="8"/>
      <c r="K67" s="9">
        <v>45623</v>
      </c>
      <c r="L67" s="8"/>
      <c r="M67" s="29">
        <f>('DATA 01 2024'!C67+'DATA 01 2024'!F67+'DATA 01 2024'!G67)/3</f>
        <v>0</v>
      </c>
    </row>
    <row r="68" spans="1:13" ht="43.5" x14ac:dyDescent="0.25">
      <c r="A68" s="16" t="s">
        <v>126</v>
      </c>
      <c r="B68" s="31" t="s">
        <v>307</v>
      </c>
      <c r="C68" s="18">
        <v>45371</v>
      </c>
      <c r="D68" s="19" t="s">
        <v>128</v>
      </c>
      <c r="E68" s="20" t="s">
        <v>308</v>
      </c>
      <c r="F68" s="25">
        <v>45384</v>
      </c>
      <c r="G68" s="19" t="s">
        <v>727</v>
      </c>
      <c r="H68" s="19" t="s">
        <v>309</v>
      </c>
      <c r="I68" s="19" t="s">
        <v>46</v>
      </c>
      <c r="J68" s="19" t="s">
        <v>49</v>
      </c>
      <c r="K68" s="9"/>
      <c r="L68" s="19" t="s">
        <v>48</v>
      </c>
      <c r="M68" s="29">
        <f>('DATA 01 2024'!C68+'DATA 01 2024'!F68+'DATA 01 2024'!G68)/3</f>
        <v>1</v>
      </c>
    </row>
    <row r="69" spans="1:13" x14ac:dyDescent="0.25">
      <c r="A69" s="16" t="s">
        <v>126</v>
      </c>
      <c r="B69" s="17" t="s">
        <v>310</v>
      </c>
      <c r="C69" s="18">
        <v>45384</v>
      </c>
      <c r="D69" s="19" t="s">
        <v>45</v>
      </c>
      <c r="E69" s="20" t="s">
        <v>311</v>
      </c>
      <c r="F69" s="24"/>
      <c r="G69" s="8"/>
      <c r="H69" s="14"/>
      <c r="I69" s="8"/>
      <c r="J69" s="8"/>
      <c r="K69" s="9">
        <v>45623</v>
      </c>
      <c r="L69" s="8"/>
      <c r="M69" s="29">
        <f>('DATA 01 2024'!C69+'DATA 01 2024'!F69+'DATA 01 2024'!G69)/3</f>
        <v>0</v>
      </c>
    </row>
    <row r="70" spans="1:13" ht="43.5" x14ac:dyDescent="0.25">
      <c r="A70" s="16" t="s">
        <v>126</v>
      </c>
      <c r="B70" s="17" t="s">
        <v>312</v>
      </c>
      <c r="C70" s="18">
        <v>45373</v>
      </c>
      <c r="D70" s="19" t="s">
        <v>128</v>
      </c>
      <c r="E70" s="20" t="s">
        <v>313</v>
      </c>
      <c r="F70" s="23">
        <v>45394</v>
      </c>
      <c r="G70" s="8" t="s">
        <v>727</v>
      </c>
      <c r="H70" s="14" t="s">
        <v>314</v>
      </c>
      <c r="I70" s="8" t="s">
        <v>46</v>
      </c>
      <c r="J70" s="8" t="s">
        <v>49</v>
      </c>
      <c r="K70" s="9"/>
      <c r="L70" s="8" t="s">
        <v>48</v>
      </c>
      <c r="M70" s="29">
        <f>('DATA 01 2024'!C70+'DATA 01 2024'!F70+'DATA 01 2024'!G70)/3</f>
        <v>1</v>
      </c>
    </row>
    <row r="71" spans="1:13" ht="29.25" x14ac:dyDescent="0.25">
      <c r="A71" s="16" t="s">
        <v>126</v>
      </c>
      <c r="B71" s="30" t="s">
        <v>315</v>
      </c>
      <c r="C71" s="18">
        <v>45383</v>
      </c>
      <c r="D71" s="19" t="s">
        <v>128</v>
      </c>
      <c r="E71" s="20" t="s">
        <v>316</v>
      </c>
      <c r="F71" s="24">
        <v>45404</v>
      </c>
      <c r="G71" s="8" t="s">
        <v>727</v>
      </c>
      <c r="H71" s="8" t="s">
        <v>317</v>
      </c>
      <c r="I71" s="8" t="s">
        <v>46</v>
      </c>
      <c r="J71" s="8" t="s">
        <v>49</v>
      </c>
      <c r="K71" s="9"/>
      <c r="L71" s="8" t="s">
        <v>48</v>
      </c>
      <c r="M71" s="29">
        <f>('DATA 01 2024'!C71+'DATA 01 2024'!F71+'DATA 01 2024'!G71)/3</f>
        <v>1</v>
      </c>
    </row>
    <row r="72" spans="1:13" ht="43.5" x14ac:dyDescent="0.25">
      <c r="A72" s="16" t="s">
        <v>126</v>
      </c>
      <c r="B72" s="17" t="s">
        <v>318</v>
      </c>
      <c r="C72" s="18">
        <v>45372</v>
      </c>
      <c r="D72" s="19" t="s">
        <v>128</v>
      </c>
      <c r="E72" s="20" t="s">
        <v>319</v>
      </c>
      <c r="F72" s="23">
        <v>45646</v>
      </c>
      <c r="G72" s="8" t="s">
        <v>727</v>
      </c>
      <c r="H72" s="14" t="s">
        <v>787</v>
      </c>
      <c r="I72" s="8" t="s">
        <v>46</v>
      </c>
      <c r="J72" s="8" t="s">
        <v>47</v>
      </c>
      <c r="K72" s="9">
        <v>45629</v>
      </c>
      <c r="L72" s="8" t="s">
        <v>48</v>
      </c>
      <c r="M72" s="29">
        <f>('DATA 01 2024'!C72+'DATA 01 2024'!F72+'DATA 01 2024'!G72)/3</f>
        <v>0.83333333333333337</v>
      </c>
    </row>
    <row r="73" spans="1:13" ht="29.25" x14ac:dyDescent="0.25">
      <c r="A73" s="16" t="s">
        <v>126</v>
      </c>
      <c r="B73" s="30" t="s">
        <v>320</v>
      </c>
      <c r="C73" s="18">
        <v>45371</v>
      </c>
      <c r="D73" s="19" t="s">
        <v>128</v>
      </c>
      <c r="E73" s="20" t="s">
        <v>321</v>
      </c>
      <c r="F73" s="23">
        <v>45392</v>
      </c>
      <c r="G73" s="8" t="s">
        <v>727</v>
      </c>
      <c r="H73" s="14" t="s">
        <v>322</v>
      </c>
      <c r="I73" s="8" t="s">
        <v>46</v>
      </c>
      <c r="J73" s="8" t="s">
        <v>49</v>
      </c>
      <c r="K73" s="9"/>
      <c r="L73" s="8"/>
      <c r="M73" s="29">
        <f>('DATA 01 2024'!C73+'DATA 01 2024'!F73+'DATA 01 2024'!G73)/3</f>
        <v>0.66666666666666663</v>
      </c>
    </row>
    <row r="74" spans="1:13" ht="29.25" x14ac:dyDescent="0.25">
      <c r="A74" s="16" t="s">
        <v>126</v>
      </c>
      <c r="B74" s="44" t="s">
        <v>323</v>
      </c>
      <c r="C74" s="18">
        <v>45371</v>
      </c>
      <c r="D74" s="19" t="s">
        <v>128</v>
      </c>
      <c r="E74" s="20" t="s">
        <v>324</v>
      </c>
      <c r="F74" s="23">
        <v>45394</v>
      </c>
      <c r="G74" s="8" t="s">
        <v>727</v>
      </c>
      <c r="H74" s="14" t="s">
        <v>325</v>
      </c>
      <c r="I74" s="8" t="s">
        <v>46</v>
      </c>
      <c r="J74" s="8" t="s">
        <v>49</v>
      </c>
      <c r="K74" s="9"/>
      <c r="L74" s="8" t="s">
        <v>729</v>
      </c>
      <c r="M74" s="29">
        <f>('DATA 01 2024'!C74+'DATA 01 2024'!F74+'DATA 01 2024'!G74)/3</f>
        <v>0.83333333333333337</v>
      </c>
    </row>
    <row r="75" spans="1:13" ht="29.25" x14ac:dyDescent="0.25">
      <c r="A75" s="16" t="s">
        <v>126</v>
      </c>
      <c r="B75" s="17" t="s">
        <v>326</v>
      </c>
      <c r="C75" s="18">
        <v>45383</v>
      </c>
      <c r="D75" s="19" t="s">
        <v>254</v>
      </c>
      <c r="E75" s="20" t="s">
        <v>327</v>
      </c>
      <c r="F75" s="24"/>
      <c r="G75" s="8"/>
      <c r="H75" s="14"/>
      <c r="I75" s="8"/>
      <c r="J75" s="8"/>
      <c r="K75" s="9">
        <v>45623</v>
      </c>
      <c r="L75" s="8"/>
      <c r="M75" s="29">
        <f>('DATA 01 2024'!C75+'DATA 01 2024'!F75+'DATA 01 2024'!G75)/3</f>
        <v>0</v>
      </c>
    </row>
    <row r="76" spans="1:13" ht="43.5" x14ac:dyDescent="0.25">
      <c r="A76" s="16" t="s">
        <v>126</v>
      </c>
      <c r="B76" s="30" t="s">
        <v>328</v>
      </c>
      <c r="C76" s="18">
        <v>45383</v>
      </c>
      <c r="D76" s="19" t="s">
        <v>254</v>
      </c>
      <c r="E76" s="20" t="s">
        <v>329</v>
      </c>
      <c r="F76" s="23">
        <v>45401</v>
      </c>
      <c r="G76" s="8" t="s">
        <v>727</v>
      </c>
      <c r="H76" s="14" t="s">
        <v>330</v>
      </c>
      <c r="I76" s="8" t="s">
        <v>46</v>
      </c>
      <c r="J76" s="8" t="s">
        <v>49</v>
      </c>
      <c r="K76" s="9"/>
      <c r="L76" s="8" t="s">
        <v>48</v>
      </c>
      <c r="M76" s="29">
        <f>('DATA 01 2024'!C76+'DATA 01 2024'!F76+'DATA 01 2024'!G76)/3</f>
        <v>1</v>
      </c>
    </row>
    <row r="77" spans="1:13" ht="29.25" x14ac:dyDescent="0.25">
      <c r="A77" s="16" t="s">
        <v>126</v>
      </c>
      <c r="B77" s="17" t="s">
        <v>331</v>
      </c>
      <c r="C77" s="18">
        <v>45383</v>
      </c>
      <c r="D77" s="19" t="s">
        <v>254</v>
      </c>
      <c r="E77" s="20" t="s">
        <v>332</v>
      </c>
      <c r="F77" s="23"/>
      <c r="G77" s="8"/>
      <c r="H77" s="14"/>
      <c r="I77" s="8"/>
      <c r="J77" s="8"/>
      <c r="K77" s="9">
        <v>45623</v>
      </c>
      <c r="L77" s="8"/>
      <c r="M77" s="29">
        <f>('DATA 01 2024'!C77+'DATA 01 2024'!F77+'DATA 01 2024'!G77)/3</f>
        <v>0</v>
      </c>
    </row>
    <row r="78" spans="1:13" ht="43.5" x14ac:dyDescent="0.25">
      <c r="A78" s="16" t="s">
        <v>126</v>
      </c>
      <c r="B78" s="17" t="s">
        <v>333</v>
      </c>
      <c r="C78" s="18">
        <v>45383</v>
      </c>
      <c r="D78" s="19" t="s">
        <v>254</v>
      </c>
      <c r="E78" s="20" t="s">
        <v>334</v>
      </c>
      <c r="F78" s="23">
        <v>45415</v>
      </c>
      <c r="G78" s="8" t="s">
        <v>727</v>
      </c>
      <c r="H78" s="14" t="s">
        <v>335</v>
      </c>
      <c r="I78" s="8" t="s">
        <v>46</v>
      </c>
      <c r="J78" s="8" t="s">
        <v>47</v>
      </c>
      <c r="K78" s="9"/>
      <c r="L78" s="8"/>
      <c r="M78" s="29">
        <f>('DATA 01 2024'!C78+'DATA 01 2024'!F78+'DATA 01 2024'!G78)/3</f>
        <v>0.5</v>
      </c>
    </row>
    <row r="79" spans="1:13" ht="43.5" x14ac:dyDescent="0.25">
      <c r="A79" s="16" t="s">
        <v>126</v>
      </c>
      <c r="B79" s="30" t="s">
        <v>336</v>
      </c>
      <c r="C79" s="18">
        <v>45371</v>
      </c>
      <c r="D79" s="19" t="s">
        <v>254</v>
      </c>
      <c r="E79" s="20" t="s">
        <v>337</v>
      </c>
      <c r="F79" s="23">
        <v>45625</v>
      </c>
      <c r="G79" s="8" t="s">
        <v>727</v>
      </c>
      <c r="H79" s="14" t="s">
        <v>775</v>
      </c>
      <c r="I79" s="8" t="s">
        <v>46</v>
      </c>
      <c r="J79" s="8" t="s">
        <v>47</v>
      </c>
      <c r="K79" s="9">
        <v>45623</v>
      </c>
      <c r="L79" s="8"/>
      <c r="M79" s="29">
        <f>('DATA 01 2024'!C79+'DATA 01 2024'!F79+'DATA 01 2024'!G79)/3</f>
        <v>0.5</v>
      </c>
    </row>
    <row r="80" spans="1:13" ht="29.25" x14ac:dyDescent="0.25">
      <c r="A80" s="16" t="s">
        <v>126</v>
      </c>
      <c r="B80" s="30" t="s">
        <v>338</v>
      </c>
      <c r="C80" s="18">
        <v>45383</v>
      </c>
      <c r="D80" s="19" t="s">
        <v>254</v>
      </c>
      <c r="E80" s="20" t="s">
        <v>339</v>
      </c>
      <c r="F80" s="24"/>
      <c r="G80" s="8"/>
      <c r="H80" s="14"/>
      <c r="I80" s="8"/>
      <c r="J80" s="8"/>
      <c r="K80" s="9">
        <v>45623</v>
      </c>
      <c r="L80" s="8"/>
      <c r="M80" s="29">
        <f>('DATA 01 2024'!C80+'DATA 01 2024'!F80+'DATA 01 2024'!G80)/3</f>
        <v>0</v>
      </c>
    </row>
    <row r="81" spans="1:13" ht="29.25" x14ac:dyDescent="0.25">
      <c r="A81" s="16" t="s">
        <v>126</v>
      </c>
      <c r="B81" s="17" t="s">
        <v>340</v>
      </c>
      <c r="C81" s="18">
        <v>45383</v>
      </c>
      <c r="D81" s="19" t="s">
        <v>254</v>
      </c>
      <c r="E81" s="20" t="s">
        <v>341</v>
      </c>
      <c r="F81" s="23">
        <v>45405</v>
      </c>
      <c r="G81" s="8" t="s">
        <v>727</v>
      </c>
      <c r="H81" s="14" t="s">
        <v>342</v>
      </c>
      <c r="I81" s="8" t="s">
        <v>46</v>
      </c>
      <c r="J81" s="8" t="s">
        <v>49</v>
      </c>
      <c r="K81" s="9"/>
      <c r="L81" s="8" t="s">
        <v>729</v>
      </c>
      <c r="M81" s="29">
        <f>('DATA 01 2024'!C81+'DATA 01 2024'!F81+'DATA 01 2024'!G81)/3</f>
        <v>0.83333333333333337</v>
      </c>
    </row>
    <row r="82" spans="1:13" ht="29.25" x14ac:dyDescent="0.25">
      <c r="A82" s="16" t="s">
        <v>126</v>
      </c>
      <c r="B82" s="31" t="s">
        <v>343</v>
      </c>
      <c r="C82" s="18">
        <v>45383</v>
      </c>
      <c r="D82" s="19" t="s">
        <v>254</v>
      </c>
      <c r="E82" s="20" t="s">
        <v>344</v>
      </c>
      <c r="F82" s="23">
        <v>45393</v>
      </c>
      <c r="G82" s="8" t="s">
        <v>727</v>
      </c>
      <c r="H82" s="14" t="s">
        <v>770</v>
      </c>
      <c r="I82" s="8" t="s">
        <v>46</v>
      </c>
      <c r="J82" s="8" t="s">
        <v>49</v>
      </c>
      <c r="K82" s="9">
        <v>45623</v>
      </c>
      <c r="L82" s="8" t="s">
        <v>48</v>
      </c>
      <c r="M82" s="29">
        <f>('DATA 01 2024'!C82+'DATA 01 2024'!F82+'DATA 01 2024'!G82)/3</f>
        <v>1</v>
      </c>
    </row>
    <row r="83" spans="1:13" ht="29.25" x14ac:dyDescent="0.25">
      <c r="A83" s="16" t="s">
        <v>126</v>
      </c>
      <c r="B83" s="17" t="s">
        <v>345</v>
      </c>
      <c r="C83" s="18">
        <v>45383</v>
      </c>
      <c r="D83" s="19" t="s">
        <v>254</v>
      </c>
      <c r="E83" s="20" t="s">
        <v>346</v>
      </c>
      <c r="F83" s="24"/>
      <c r="G83" s="8"/>
      <c r="H83" s="14"/>
      <c r="I83" s="8"/>
      <c r="J83" s="8"/>
      <c r="K83" s="9">
        <v>45623</v>
      </c>
      <c r="L83" s="8"/>
      <c r="M83" s="29">
        <f>('DATA 01 2024'!C83+'DATA 01 2024'!F83+'DATA 01 2024'!G83)/3</f>
        <v>0</v>
      </c>
    </row>
    <row r="84" spans="1:13" ht="43.5" x14ac:dyDescent="0.25">
      <c r="A84" s="16" t="s">
        <v>126</v>
      </c>
      <c r="B84" s="17" t="s">
        <v>347</v>
      </c>
      <c r="C84" s="18">
        <v>45383</v>
      </c>
      <c r="D84" s="19" t="s">
        <v>254</v>
      </c>
      <c r="E84" s="20" t="s">
        <v>348</v>
      </c>
      <c r="F84" s="23">
        <v>45665</v>
      </c>
      <c r="G84" s="8" t="s">
        <v>727</v>
      </c>
      <c r="H84" s="14" t="s">
        <v>784</v>
      </c>
      <c r="I84" s="8" t="s">
        <v>46</v>
      </c>
      <c r="J84" s="8" t="s">
        <v>47</v>
      </c>
      <c r="K84" s="9">
        <v>45623</v>
      </c>
      <c r="L84" s="8" t="s">
        <v>48</v>
      </c>
      <c r="M84" s="29">
        <f>('DATA 01 2024'!C84+'DATA 01 2024'!F84+'DATA 01 2024'!G84)/3</f>
        <v>0.83333333333333337</v>
      </c>
    </row>
    <row r="85" spans="1:13" ht="29.25" x14ac:dyDescent="0.25">
      <c r="A85" s="16" t="s">
        <v>126</v>
      </c>
      <c r="B85" s="17" t="s">
        <v>349</v>
      </c>
      <c r="C85" s="18">
        <v>45371</v>
      </c>
      <c r="D85" s="19" t="s">
        <v>45</v>
      </c>
      <c r="E85" s="20" t="s">
        <v>350</v>
      </c>
      <c r="F85" s="24"/>
      <c r="G85" s="8"/>
      <c r="H85" s="14"/>
      <c r="I85" s="8"/>
      <c r="J85" s="8"/>
      <c r="K85" s="9">
        <v>45623</v>
      </c>
      <c r="L85" s="8"/>
      <c r="M85" s="29">
        <f>('DATA 01 2024'!C85+'DATA 01 2024'!F85+'DATA 01 2024'!G85)/3</f>
        <v>0</v>
      </c>
    </row>
    <row r="86" spans="1:13" ht="29.25" x14ac:dyDescent="0.25">
      <c r="A86" s="16" t="s">
        <v>126</v>
      </c>
      <c r="B86" s="30" t="s">
        <v>351</v>
      </c>
      <c r="C86" s="18">
        <v>45372</v>
      </c>
      <c r="D86" s="19" t="s">
        <v>128</v>
      </c>
      <c r="E86" s="20" t="s">
        <v>352</v>
      </c>
      <c r="F86" s="23">
        <v>45414</v>
      </c>
      <c r="G86" s="8" t="s">
        <v>727</v>
      </c>
      <c r="H86" s="14" t="s">
        <v>353</v>
      </c>
      <c r="I86" s="8" t="s">
        <v>46</v>
      </c>
      <c r="J86" s="8" t="s">
        <v>47</v>
      </c>
      <c r="K86" s="8"/>
      <c r="L86" s="8" t="s">
        <v>729</v>
      </c>
      <c r="M86" s="29">
        <f>('DATA 01 2024'!C86+'DATA 01 2024'!F86+'DATA 01 2024'!G86)/3</f>
        <v>0.66666666666666663</v>
      </c>
    </row>
    <row r="87" spans="1:13" ht="43.5" x14ac:dyDescent="0.25">
      <c r="A87" s="16" t="s">
        <v>126</v>
      </c>
      <c r="B87" s="17" t="s">
        <v>354</v>
      </c>
      <c r="C87" s="18">
        <v>45383</v>
      </c>
      <c r="D87" s="19" t="s">
        <v>128</v>
      </c>
      <c r="E87" s="20" t="s">
        <v>355</v>
      </c>
      <c r="F87" s="23">
        <v>45397</v>
      </c>
      <c r="G87" t="s">
        <v>727</v>
      </c>
      <c r="H87" s="14" t="s">
        <v>356</v>
      </c>
      <c r="I87" s="8" t="s">
        <v>46</v>
      </c>
      <c r="J87" s="8" t="s">
        <v>49</v>
      </c>
      <c r="K87" s="8"/>
      <c r="L87" s="8"/>
      <c r="M87" s="29">
        <f>('DATA 01 2024'!C87+'DATA 01 2024'!F87+'DATA 01 2024'!G87)/3</f>
        <v>0.66666666666666663</v>
      </c>
    </row>
    <row r="88" spans="1:13" ht="57.75" x14ac:dyDescent="0.25">
      <c r="A88" s="16" t="s">
        <v>126</v>
      </c>
      <c r="B88" s="30" t="s">
        <v>357</v>
      </c>
      <c r="C88" s="18">
        <v>45371</v>
      </c>
      <c r="D88" s="19" t="s">
        <v>128</v>
      </c>
      <c r="E88" s="20" t="s">
        <v>358</v>
      </c>
      <c r="F88" s="23">
        <v>45421</v>
      </c>
      <c r="G88" s="8" t="s">
        <v>727</v>
      </c>
      <c r="H88" s="14" t="s">
        <v>359</v>
      </c>
      <c r="I88" s="8" t="s">
        <v>46</v>
      </c>
      <c r="J88" s="8" t="s">
        <v>47</v>
      </c>
      <c r="K88" s="12"/>
      <c r="L88" s="8" t="s">
        <v>48</v>
      </c>
      <c r="M88" s="29">
        <f>('DATA 01 2024'!C88+'DATA 01 2024'!F88+'DATA 01 2024'!G88)/3</f>
        <v>0.83333333333333337</v>
      </c>
    </row>
    <row r="89" spans="1:13" ht="72" x14ac:dyDescent="0.25">
      <c r="A89" s="16" t="s">
        <v>126</v>
      </c>
      <c r="B89" s="31" t="s">
        <v>360</v>
      </c>
      <c r="C89" s="18">
        <v>45372</v>
      </c>
      <c r="D89" s="19" t="s">
        <v>128</v>
      </c>
      <c r="E89" s="20" t="s">
        <v>361</v>
      </c>
      <c r="F89" s="23">
        <v>45392</v>
      </c>
      <c r="G89" s="8" t="s">
        <v>727</v>
      </c>
      <c r="H89" s="14" t="s">
        <v>362</v>
      </c>
      <c r="I89" s="8" t="s">
        <v>46</v>
      </c>
      <c r="J89" s="8" t="s">
        <v>49</v>
      </c>
      <c r="K89" s="8"/>
      <c r="L89" s="8" t="s">
        <v>48</v>
      </c>
      <c r="M89" s="29">
        <f>('DATA 01 2024'!C89+'DATA 01 2024'!F89+'DATA 01 2024'!G89)/3</f>
        <v>1</v>
      </c>
    </row>
    <row r="90" spans="1:13" ht="43.5" x14ac:dyDescent="0.25">
      <c r="A90" s="16" t="s">
        <v>126</v>
      </c>
      <c r="B90" s="31" t="s">
        <v>363</v>
      </c>
      <c r="C90" s="18">
        <v>45383</v>
      </c>
      <c r="D90" s="19" t="s">
        <v>128</v>
      </c>
      <c r="E90" s="20" t="s">
        <v>364</v>
      </c>
      <c r="F90" s="23">
        <v>45397</v>
      </c>
      <c r="G90" s="8" t="s">
        <v>727</v>
      </c>
      <c r="H90" s="14" t="s">
        <v>365</v>
      </c>
      <c r="I90" s="8" t="s">
        <v>46</v>
      </c>
      <c r="J90" s="8" t="s">
        <v>49</v>
      </c>
      <c r="K90" s="8"/>
      <c r="L90" s="8" t="s">
        <v>48</v>
      </c>
      <c r="M90" s="29">
        <f>('DATA 01 2024'!C90+'DATA 01 2024'!F90+'DATA 01 2024'!G90)/3</f>
        <v>1</v>
      </c>
    </row>
    <row r="91" spans="1:13" ht="43.5" x14ac:dyDescent="0.25">
      <c r="A91" s="16" t="s">
        <v>126</v>
      </c>
      <c r="B91" s="31" t="s">
        <v>366</v>
      </c>
      <c r="C91" s="18">
        <v>45373</v>
      </c>
      <c r="D91" s="19" t="s">
        <v>128</v>
      </c>
      <c r="E91" s="20" t="s">
        <v>367</v>
      </c>
      <c r="F91" s="23">
        <v>45674</v>
      </c>
      <c r="G91" s="8" t="s">
        <v>727</v>
      </c>
      <c r="H91" s="14" t="s">
        <v>800</v>
      </c>
      <c r="I91" s="8" t="s">
        <v>46</v>
      </c>
      <c r="J91" s="8" t="s">
        <v>47</v>
      </c>
      <c r="K91" s="9">
        <v>45666</v>
      </c>
      <c r="L91" s="8" t="s">
        <v>48</v>
      </c>
      <c r="M91" s="29">
        <f>('DATA 01 2024'!C91+'DATA 01 2024'!F91+'DATA 01 2024'!G91)/3</f>
        <v>0.83333333333333337</v>
      </c>
    </row>
    <row r="92" spans="1:13" ht="43.5" x14ac:dyDescent="0.25">
      <c r="A92" s="16" t="s">
        <v>126</v>
      </c>
      <c r="B92" s="31" t="s">
        <v>368</v>
      </c>
      <c r="C92" s="18">
        <v>45373</v>
      </c>
      <c r="D92" s="19" t="s">
        <v>128</v>
      </c>
      <c r="E92" s="20" t="s">
        <v>369</v>
      </c>
      <c r="F92" s="23">
        <v>45393</v>
      </c>
      <c r="G92" s="8" t="s">
        <v>727</v>
      </c>
      <c r="H92" s="14" t="s">
        <v>370</v>
      </c>
      <c r="I92" s="8" t="s">
        <v>46</v>
      </c>
      <c r="J92" s="8" t="s">
        <v>49</v>
      </c>
      <c r="K92" s="8"/>
      <c r="L92" s="8" t="s">
        <v>48</v>
      </c>
      <c r="M92" s="29">
        <f>('DATA 01 2024'!C92+'DATA 01 2024'!F92+'DATA 01 2024'!G92)/3</f>
        <v>1</v>
      </c>
    </row>
    <row r="93" spans="1:13" x14ac:dyDescent="0.25">
      <c r="A93" s="16" t="s">
        <v>126</v>
      </c>
      <c r="B93" s="14" t="s">
        <v>371</v>
      </c>
      <c r="C93" s="18">
        <v>45383</v>
      </c>
      <c r="D93" s="19" t="s">
        <v>45</v>
      </c>
      <c r="E93" s="10" t="s">
        <v>372</v>
      </c>
      <c r="F93" s="8"/>
      <c r="G93" s="8"/>
      <c r="H93" s="14"/>
      <c r="I93" s="8"/>
      <c r="J93" s="8"/>
      <c r="K93" s="9">
        <v>45624</v>
      </c>
      <c r="L93" s="8"/>
      <c r="M93" s="29">
        <f>('DATA 01 2024'!C93+'DATA 01 2024'!F93+'DATA 01 2024'!G93)/3</f>
        <v>0</v>
      </c>
    </row>
    <row r="94" spans="1:13" x14ac:dyDescent="0.25">
      <c r="A94" s="16" t="s">
        <v>126</v>
      </c>
      <c r="B94" s="14" t="s">
        <v>373</v>
      </c>
      <c r="C94" s="18">
        <v>45383</v>
      </c>
      <c r="D94" s="19" t="s">
        <v>45</v>
      </c>
      <c r="E94" s="10" t="s">
        <v>374</v>
      </c>
      <c r="F94" s="8"/>
      <c r="G94" s="8"/>
      <c r="H94" s="14"/>
      <c r="I94" s="8"/>
      <c r="J94" s="8"/>
      <c r="K94" s="9">
        <v>45624</v>
      </c>
      <c r="L94" s="8"/>
      <c r="M94" s="29">
        <f>('DATA 01 2024'!C94+'DATA 01 2024'!F94+'DATA 01 2024'!G94)/3</f>
        <v>0</v>
      </c>
    </row>
    <row r="95" spans="1:13" x14ac:dyDescent="0.25">
      <c r="A95" s="16" t="s">
        <v>126</v>
      </c>
      <c r="B95" s="14" t="s">
        <v>375</v>
      </c>
      <c r="C95" s="18">
        <v>45383</v>
      </c>
      <c r="D95" s="19" t="s">
        <v>45</v>
      </c>
      <c r="E95" s="10" t="s">
        <v>376</v>
      </c>
      <c r="F95" s="8"/>
      <c r="G95" s="8"/>
      <c r="H95" s="14"/>
      <c r="I95" s="8"/>
      <c r="J95" s="8"/>
      <c r="K95" s="9">
        <v>45624</v>
      </c>
      <c r="L95" s="8"/>
      <c r="M95" s="29">
        <f>('DATA 01 2024'!C95+'DATA 01 2024'!F95+'DATA 01 2024'!G95)/3</f>
        <v>0</v>
      </c>
    </row>
    <row r="96" spans="1:13" x14ac:dyDescent="0.25">
      <c r="A96" s="16" t="s">
        <v>126</v>
      </c>
      <c r="B96" s="14" t="s">
        <v>377</v>
      </c>
      <c r="C96" s="18">
        <v>45383</v>
      </c>
      <c r="D96" s="19" t="s">
        <v>45</v>
      </c>
      <c r="E96" s="10" t="s">
        <v>378</v>
      </c>
      <c r="F96" s="8"/>
      <c r="G96" s="8"/>
      <c r="H96" s="14"/>
      <c r="I96" s="8"/>
      <c r="J96" s="8"/>
      <c r="K96" s="9">
        <v>45624</v>
      </c>
      <c r="L96" s="8"/>
      <c r="M96" s="29">
        <f>('DATA 01 2024'!C96+'DATA 01 2024'!F96+'DATA 01 2024'!G96)/3</f>
        <v>0</v>
      </c>
    </row>
    <row r="97" spans="1:13" x14ac:dyDescent="0.25">
      <c r="A97" s="16" t="s">
        <v>126</v>
      </c>
      <c r="B97" s="14" t="s">
        <v>379</v>
      </c>
      <c r="C97" s="18">
        <v>45383</v>
      </c>
      <c r="D97" s="19" t="s">
        <v>45</v>
      </c>
      <c r="E97" s="10" t="s">
        <v>380</v>
      </c>
      <c r="F97" s="8"/>
      <c r="G97" s="8"/>
      <c r="H97" s="14"/>
      <c r="I97" s="8"/>
      <c r="J97" s="8"/>
      <c r="K97" s="9">
        <v>45624</v>
      </c>
      <c r="L97" s="8"/>
      <c r="M97" s="29">
        <f>('DATA 01 2024'!C97+'DATA 01 2024'!F97+'DATA 01 2024'!G97)/3</f>
        <v>0</v>
      </c>
    </row>
    <row r="98" spans="1:13" x14ac:dyDescent="0.25">
      <c r="A98" s="16" t="s">
        <v>126</v>
      </c>
      <c r="B98" s="14" t="s">
        <v>381</v>
      </c>
      <c r="C98" s="18">
        <v>45383</v>
      </c>
      <c r="D98" s="19" t="s">
        <v>45</v>
      </c>
      <c r="E98" s="10" t="s">
        <v>382</v>
      </c>
      <c r="F98" s="8"/>
      <c r="G98" s="8"/>
      <c r="H98" s="14"/>
      <c r="I98" s="8"/>
      <c r="J98" s="8"/>
      <c r="K98" s="9">
        <v>45624</v>
      </c>
      <c r="L98" s="8"/>
      <c r="M98" s="29">
        <f>('DATA 01 2024'!C98+'DATA 01 2024'!F98+'DATA 01 2024'!G98)/3</f>
        <v>0</v>
      </c>
    </row>
    <row r="99" spans="1:13" x14ac:dyDescent="0.25">
      <c r="A99" s="16" t="s">
        <v>126</v>
      </c>
      <c r="B99" s="14" t="s">
        <v>383</v>
      </c>
      <c r="C99" s="18">
        <v>45383</v>
      </c>
      <c r="D99" s="19" t="s">
        <v>45</v>
      </c>
      <c r="E99" s="10" t="s">
        <v>384</v>
      </c>
      <c r="F99" s="8"/>
      <c r="G99" s="8"/>
      <c r="H99" s="14"/>
      <c r="I99" s="8"/>
      <c r="J99" s="8"/>
      <c r="K99" s="9">
        <v>45624</v>
      </c>
      <c r="L99" s="8"/>
      <c r="M99" s="29">
        <f>('DATA 01 2024'!C99+'DATA 01 2024'!F99+'DATA 01 2024'!G99)/3</f>
        <v>0</v>
      </c>
    </row>
    <row r="100" spans="1:13" x14ac:dyDescent="0.25">
      <c r="A100" s="16" t="s">
        <v>126</v>
      </c>
      <c r="B100" s="14" t="s">
        <v>385</v>
      </c>
      <c r="C100" s="18">
        <v>45383</v>
      </c>
      <c r="D100" s="19" t="s">
        <v>45</v>
      </c>
      <c r="E100" s="10" t="s">
        <v>386</v>
      </c>
      <c r="F100" s="8"/>
      <c r="G100" s="8"/>
      <c r="H100" s="14"/>
      <c r="I100" s="8"/>
      <c r="J100" s="8"/>
      <c r="K100" s="9">
        <v>45624</v>
      </c>
      <c r="L100" s="8"/>
      <c r="M100" s="29">
        <f>('DATA 01 2024'!C100+'DATA 01 2024'!F100+'DATA 01 2024'!G100)/3</f>
        <v>0</v>
      </c>
    </row>
    <row r="101" spans="1:13" ht="29.25" x14ac:dyDescent="0.25">
      <c r="A101" s="16" t="s">
        <v>126</v>
      </c>
      <c r="B101" s="14" t="s">
        <v>387</v>
      </c>
      <c r="C101" s="18">
        <v>45383</v>
      </c>
      <c r="D101" s="19" t="s">
        <v>45</v>
      </c>
      <c r="E101" s="10" t="s">
        <v>388</v>
      </c>
      <c r="F101" s="9">
        <v>45474</v>
      </c>
      <c r="G101" s="8" t="s">
        <v>727</v>
      </c>
      <c r="H101" s="14" t="s">
        <v>732</v>
      </c>
      <c r="I101" s="8" t="s">
        <v>51</v>
      </c>
      <c r="J101" s="8" t="s">
        <v>49</v>
      </c>
      <c r="K101" s="8"/>
      <c r="L101" s="8"/>
      <c r="M101" s="29">
        <f>('DATA 01 2024'!C101+'DATA 01 2024'!F101+'DATA 01 2024'!G101)/3</f>
        <v>0.5</v>
      </c>
    </row>
    <row r="102" spans="1:13" ht="29.25" x14ac:dyDescent="0.25">
      <c r="A102" s="16" t="s">
        <v>126</v>
      </c>
      <c r="B102" s="14" t="s">
        <v>389</v>
      </c>
      <c r="C102" s="18">
        <v>45383</v>
      </c>
      <c r="D102" s="19" t="s">
        <v>45</v>
      </c>
      <c r="E102" s="10" t="s">
        <v>390</v>
      </c>
      <c r="F102" s="23">
        <v>45665</v>
      </c>
      <c r="G102" s="8" t="s">
        <v>727</v>
      </c>
      <c r="H102" s="14" t="s">
        <v>791</v>
      </c>
      <c r="I102" s="8" t="s">
        <v>46</v>
      </c>
      <c r="J102" s="8" t="s">
        <v>47</v>
      </c>
      <c r="K102" s="8"/>
      <c r="L102" s="8" t="s">
        <v>52</v>
      </c>
      <c r="M102" s="29">
        <f>('DATA 01 2024'!C102+'DATA 01 2024'!F102+'DATA 01 2024'!G102)/3</f>
        <v>0.5</v>
      </c>
    </row>
    <row r="103" spans="1:13" x14ac:dyDescent="0.25">
      <c r="A103" s="16" t="s">
        <v>126</v>
      </c>
      <c r="B103" s="14" t="s">
        <v>391</v>
      </c>
      <c r="C103" s="18">
        <v>45383</v>
      </c>
      <c r="D103" s="19" t="s">
        <v>45</v>
      </c>
      <c r="E103" s="10" t="s">
        <v>392</v>
      </c>
      <c r="F103" s="8"/>
      <c r="G103" s="8"/>
      <c r="H103" s="14"/>
      <c r="I103" s="8"/>
      <c r="J103" s="8"/>
      <c r="K103" s="9">
        <v>45624</v>
      </c>
      <c r="L103" s="8"/>
      <c r="M103" s="29">
        <f>('DATA 01 2024'!C103+'DATA 01 2024'!F103+'DATA 01 2024'!G103)/3</f>
        <v>0</v>
      </c>
    </row>
    <row r="104" spans="1:13" x14ac:dyDescent="0.25">
      <c r="A104" s="16" t="s">
        <v>126</v>
      </c>
      <c r="B104" s="14" t="s">
        <v>393</v>
      </c>
      <c r="C104" s="18">
        <v>45383</v>
      </c>
      <c r="D104" s="19" t="s">
        <v>45</v>
      </c>
      <c r="E104" s="10" t="s">
        <v>394</v>
      </c>
      <c r="F104" s="8"/>
      <c r="G104" s="8"/>
      <c r="H104" s="14"/>
      <c r="I104" s="8"/>
      <c r="J104" s="8"/>
      <c r="K104" s="9">
        <v>45624</v>
      </c>
      <c r="L104" s="8"/>
      <c r="M104" s="29">
        <f>('DATA 01 2024'!C104+'DATA 01 2024'!F104+'DATA 01 2024'!G104)/3</f>
        <v>0</v>
      </c>
    </row>
    <row r="105" spans="1:13" x14ac:dyDescent="0.25">
      <c r="A105" s="16" t="s">
        <v>126</v>
      </c>
      <c r="B105" s="14" t="s">
        <v>395</v>
      </c>
      <c r="C105" s="18">
        <v>45383</v>
      </c>
      <c r="D105" s="19" t="s">
        <v>45</v>
      </c>
      <c r="E105" s="10" t="s">
        <v>396</v>
      </c>
      <c r="F105" s="8"/>
      <c r="G105" s="8"/>
      <c r="H105" s="14"/>
      <c r="I105" s="8"/>
      <c r="J105" s="8"/>
      <c r="K105" s="9">
        <v>45624</v>
      </c>
      <c r="L105" s="8"/>
      <c r="M105" s="29">
        <f>('DATA 01 2024'!C105+'DATA 01 2024'!F105+'DATA 01 2024'!G105)/3</f>
        <v>0</v>
      </c>
    </row>
    <row r="106" spans="1:13" x14ac:dyDescent="0.25">
      <c r="A106" s="16" t="s">
        <v>126</v>
      </c>
      <c r="B106" s="14" t="s">
        <v>397</v>
      </c>
      <c r="C106" s="18">
        <v>45383</v>
      </c>
      <c r="D106" s="19" t="s">
        <v>45</v>
      </c>
      <c r="E106" s="10" t="s">
        <v>398</v>
      </c>
      <c r="F106" s="8"/>
      <c r="G106" s="8"/>
      <c r="H106" s="14"/>
      <c r="I106" s="8"/>
      <c r="J106" s="8"/>
      <c r="K106" s="9">
        <v>45624</v>
      </c>
      <c r="L106" s="8"/>
      <c r="M106" s="29">
        <f>('DATA 01 2024'!C106+'DATA 01 2024'!F106+'DATA 01 2024'!G106)/3</f>
        <v>0</v>
      </c>
    </row>
    <row r="107" spans="1:13" ht="29.25" x14ac:dyDescent="0.25">
      <c r="A107" s="16" t="s">
        <v>126</v>
      </c>
      <c r="B107" s="26" t="s">
        <v>399</v>
      </c>
      <c r="C107" s="18">
        <v>45383</v>
      </c>
      <c r="D107" s="19" t="s">
        <v>45</v>
      </c>
      <c r="E107" s="10" t="s">
        <v>400</v>
      </c>
      <c r="F107" s="9">
        <v>45404</v>
      </c>
      <c r="G107" s="8" t="s">
        <v>727</v>
      </c>
      <c r="H107" s="14" t="s">
        <v>401</v>
      </c>
      <c r="I107" s="8" t="s">
        <v>46</v>
      </c>
      <c r="J107" s="8" t="s">
        <v>49</v>
      </c>
      <c r="K107" s="8"/>
      <c r="L107" s="8"/>
      <c r="M107" s="29">
        <f>('DATA 01 2024'!C107+'DATA 01 2024'!F107+'DATA 01 2024'!G107)/3</f>
        <v>0.66666666666666663</v>
      </c>
    </row>
    <row r="108" spans="1:13" ht="29.25" x14ac:dyDescent="0.25">
      <c r="A108" s="16" t="s">
        <v>126</v>
      </c>
      <c r="B108" s="14" t="s">
        <v>402</v>
      </c>
      <c r="C108" s="18">
        <v>45383</v>
      </c>
      <c r="D108" s="19" t="s">
        <v>45</v>
      </c>
      <c r="E108" s="10" t="s">
        <v>403</v>
      </c>
      <c r="F108" s="9">
        <v>45483</v>
      </c>
      <c r="G108" s="8" t="s">
        <v>727</v>
      </c>
      <c r="H108" s="14" t="s">
        <v>733</v>
      </c>
      <c r="I108" s="8" t="s">
        <v>46</v>
      </c>
      <c r="J108" s="8" t="s">
        <v>49</v>
      </c>
      <c r="K108" s="8"/>
      <c r="L108" s="8"/>
      <c r="M108" s="29">
        <f>('DATA 01 2024'!C108+'DATA 01 2024'!F108+'DATA 01 2024'!G108)/3</f>
        <v>0.66666666666666663</v>
      </c>
    </row>
    <row r="109" spans="1:13" x14ac:dyDescent="0.25">
      <c r="A109" s="16" t="s">
        <v>126</v>
      </c>
      <c r="B109" s="14" t="s">
        <v>404</v>
      </c>
      <c r="C109" s="18">
        <v>45383</v>
      </c>
      <c r="D109" s="19" t="s">
        <v>45</v>
      </c>
      <c r="E109" s="10" t="s">
        <v>405</v>
      </c>
      <c r="F109" s="8"/>
      <c r="G109" s="8"/>
      <c r="H109" s="14"/>
      <c r="I109" s="8"/>
      <c r="J109" s="8"/>
      <c r="K109" s="9">
        <v>45624</v>
      </c>
      <c r="L109" s="8"/>
      <c r="M109" s="29">
        <f>('DATA 01 2024'!C109+'DATA 01 2024'!F109+'DATA 01 2024'!G109)/3</f>
        <v>0</v>
      </c>
    </row>
    <row r="110" spans="1:13" ht="43.5" x14ac:dyDescent="0.25">
      <c r="A110" s="16" t="s">
        <v>126</v>
      </c>
      <c r="B110" s="14" t="s">
        <v>406</v>
      </c>
      <c r="C110" s="18">
        <v>45383</v>
      </c>
      <c r="D110" s="19" t="s">
        <v>45</v>
      </c>
      <c r="E110" s="10" t="s">
        <v>407</v>
      </c>
      <c r="F110" s="9">
        <v>45630</v>
      </c>
      <c r="G110" s="8" t="s">
        <v>727</v>
      </c>
      <c r="H110" s="14" t="s">
        <v>773</v>
      </c>
      <c r="I110" s="8" t="s">
        <v>46</v>
      </c>
      <c r="J110" s="8" t="s">
        <v>47</v>
      </c>
      <c r="K110" s="9">
        <v>45624</v>
      </c>
      <c r="L110" s="8"/>
      <c r="M110" s="29">
        <f>('DATA 01 2024'!C110+'DATA 01 2024'!F110+'DATA 01 2024'!G110)/3</f>
        <v>0.5</v>
      </c>
    </row>
    <row r="111" spans="1:13" x14ac:dyDescent="0.25">
      <c r="A111" s="16" t="s">
        <v>126</v>
      </c>
      <c r="B111" s="14" t="s">
        <v>408</v>
      </c>
      <c r="C111" s="18">
        <v>45383</v>
      </c>
      <c r="D111" s="19" t="s">
        <v>45</v>
      </c>
      <c r="E111" s="10" t="s">
        <v>409</v>
      </c>
      <c r="F111" s="8"/>
      <c r="G111" s="8"/>
      <c r="H111" s="14"/>
      <c r="I111" s="8"/>
      <c r="J111" s="8"/>
      <c r="K111" s="9">
        <v>45624</v>
      </c>
      <c r="L111" s="8"/>
      <c r="M111" s="29">
        <f>('DATA 01 2024'!C111+'DATA 01 2024'!F111+'DATA 01 2024'!G111)/3</f>
        <v>0</v>
      </c>
    </row>
    <row r="112" spans="1:13" x14ac:dyDescent="0.25">
      <c r="A112" s="16" t="s">
        <v>126</v>
      </c>
      <c r="B112" s="14" t="s">
        <v>410</v>
      </c>
      <c r="C112" s="18">
        <v>45383</v>
      </c>
      <c r="D112" s="19" t="s">
        <v>45</v>
      </c>
      <c r="E112" s="10" t="s">
        <v>411</v>
      </c>
      <c r="F112" s="8"/>
      <c r="G112" s="8"/>
      <c r="H112" s="14"/>
      <c r="I112" s="8"/>
      <c r="J112" s="8"/>
      <c r="K112" s="9">
        <v>45624</v>
      </c>
      <c r="L112" s="8"/>
      <c r="M112" s="29">
        <f>('DATA 01 2024'!C112+'DATA 01 2024'!F112+'DATA 01 2024'!G112)/3</f>
        <v>0</v>
      </c>
    </row>
    <row r="113" spans="1:13" x14ac:dyDescent="0.25">
      <c r="A113" s="16" t="s">
        <v>126</v>
      </c>
      <c r="B113" s="14" t="s">
        <v>412</v>
      </c>
      <c r="C113" s="18">
        <v>45383</v>
      </c>
      <c r="D113" s="19" t="s">
        <v>45</v>
      </c>
      <c r="E113" s="10" t="s">
        <v>413</v>
      </c>
      <c r="F113" s="8"/>
      <c r="G113" s="8"/>
      <c r="H113" s="14"/>
      <c r="I113" s="8"/>
      <c r="J113" s="8"/>
      <c r="K113" s="9">
        <v>45624</v>
      </c>
      <c r="L113" s="8"/>
      <c r="M113" s="29">
        <f>('DATA 01 2024'!C113+'DATA 01 2024'!F113+'DATA 01 2024'!G113)/3</f>
        <v>0</v>
      </c>
    </row>
    <row r="114" spans="1:13" x14ac:dyDescent="0.25">
      <c r="A114" s="16" t="s">
        <v>126</v>
      </c>
      <c r="B114" s="14" t="s">
        <v>414</v>
      </c>
      <c r="C114" s="18">
        <v>45383</v>
      </c>
      <c r="D114" s="19" t="s">
        <v>45</v>
      </c>
      <c r="E114" s="10" t="s">
        <v>415</v>
      </c>
      <c r="F114" s="8"/>
      <c r="G114" s="8"/>
      <c r="H114" s="14"/>
      <c r="I114" s="8"/>
      <c r="J114" s="8"/>
      <c r="K114" s="9">
        <v>45624</v>
      </c>
      <c r="L114" s="8"/>
      <c r="M114" s="29">
        <f>('DATA 01 2024'!C114+'DATA 01 2024'!F114+'DATA 01 2024'!G114)/3</f>
        <v>0</v>
      </c>
    </row>
    <row r="115" spans="1:13" x14ac:dyDescent="0.25">
      <c r="A115" s="16" t="s">
        <v>126</v>
      </c>
      <c r="B115" s="14" t="s">
        <v>416</v>
      </c>
      <c r="C115" s="18">
        <v>45383</v>
      </c>
      <c r="D115" s="19" t="s">
        <v>45</v>
      </c>
      <c r="E115" s="10" t="s">
        <v>417</v>
      </c>
      <c r="F115" s="8"/>
      <c r="G115" s="8"/>
      <c r="H115" s="14"/>
      <c r="I115" s="8"/>
      <c r="J115" s="8"/>
      <c r="K115" s="9">
        <v>45624</v>
      </c>
      <c r="L115" s="8"/>
      <c r="M115" s="29">
        <f>('DATA 01 2024'!C115+'DATA 01 2024'!F115+'DATA 01 2024'!G115)/3</f>
        <v>0</v>
      </c>
    </row>
    <row r="116" spans="1:13" x14ac:dyDescent="0.25">
      <c r="A116" s="16" t="s">
        <v>126</v>
      </c>
      <c r="B116" s="14" t="s">
        <v>418</v>
      </c>
      <c r="C116" s="18">
        <v>45383</v>
      </c>
      <c r="D116" s="19" t="s">
        <v>45</v>
      </c>
      <c r="E116" s="10" t="s">
        <v>419</v>
      </c>
      <c r="F116" s="8"/>
      <c r="G116" s="8"/>
      <c r="H116" s="14"/>
      <c r="I116" s="8"/>
      <c r="J116" s="8"/>
      <c r="K116" s="9">
        <v>45628</v>
      </c>
      <c r="L116" s="8"/>
      <c r="M116" s="29">
        <f>('DATA 01 2024'!C116+'DATA 01 2024'!F116+'DATA 01 2024'!G116)/3</f>
        <v>0</v>
      </c>
    </row>
    <row r="117" spans="1:13" x14ac:dyDescent="0.25">
      <c r="A117" s="16" t="s">
        <v>126</v>
      </c>
      <c r="B117" s="14" t="s">
        <v>420</v>
      </c>
      <c r="C117" s="18">
        <v>45383</v>
      </c>
      <c r="D117" s="19" t="s">
        <v>45</v>
      </c>
      <c r="E117" s="10" t="s">
        <v>421</v>
      </c>
      <c r="F117" s="8"/>
      <c r="G117" s="8"/>
      <c r="H117" s="14"/>
      <c r="I117" s="8"/>
      <c r="J117" s="8"/>
      <c r="K117" s="9">
        <v>45628</v>
      </c>
      <c r="L117" s="8"/>
      <c r="M117" s="29">
        <f>('DATA 01 2024'!C117+'DATA 01 2024'!F117+'DATA 01 2024'!G117)/3</f>
        <v>0</v>
      </c>
    </row>
    <row r="118" spans="1:13" x14ac:dyDescent="0.25">
      <c r="A118" s="16" t="s">
        <v>126</v>
      </c>
      <c r="B118" s="14" t="s">
        <v>422</v>
      </c>
      <c r="C118" s="18">
        <v>45383</v>
      </c>
      <c r="D118" s="19" t="s">
        <v>45</v>
      </c>
      <c r="E118" s="10" t="s">
        <v>423</v>
      </c>
      <c r="F118" s="8"/>
      <c r="G118" s="8"/>
      <c r="H118" s="14"/>
      <c r="I118" s="8"/>
      <c r="J118" s="8"/>
      <c r="K118" s="9">
        <v>45628</v>
      </c>
      <c r="L118" s="8"/>
      <c r="M118" s="29">
        <f>('DATA 01 2024'!C118+'DATA 01 2024'!F118+'DATA 01 2024'!G118)/3</f>
        <v>0</v>
      </c>
    </row>
    <row r="119" spans="1:13" x14ac:dyDescent="0.25">
      <c r="A119" s="16" t="s">
        <v>126</v>
      </c>
      <c r="B119" s="14" t="s">
        <v>424</v>
      </c>
      <c r="C119" s="18">
        <v>45383</v>
      </c>
      <c r="D119" s="19" t="s">
        <v>45</v>
      </c>
      <c r="E119" s="10" t="s">
        <v>425</v>
      </c>
      <c r="F119" s="8"/>
      <c r="G119" s="8"/>
      <c r="H119" s="14"/>
      <c r="I119" s="8"/>
      <c r="J119" s="8"/>
      <c r="K119" s="9">
        <v>45628</v>
      </c>
      <c r="L119" s="8"/>
      <c r="M119" s="29">
        <f>('DATA 01 2024'!C119+'DATA 01 2024'!F119+'DATA 01 2024'!G119)/3</f>
        <v>0</v>
      </c>
    </row>
    <row r="120" spans="1:13" x14ac:dyDescent="0.25">
      <c r="A120" s="16" t="s">
        <v>126</v>
      </c>
      <c r="B120" s="14" t="s">
        <v>426</v>
      </c>
      <c r="C120" s="18">
        <v>45383</v>
      </c>
      <c r="D120" s="19" t="s">
        <v>45</v>
      </c>
      <c r="E120" s="10" t="s">
        <v>427</v>
      </c>
      <c r="F120" s="9"/>
      <c r="G120" s="8"/>
      <c r="H120" s="14"/>
      <c r="I120" s="8"/>
      <c r="J120" s="8"/>
      <c r="K120" s="9">
        <v>45628</v>
      </c>
      <c r="L120" s="8"/>
      <c r="M120" s="29">
        <f>('DATA 01 2024'!C120+'DATA 01 2024'!F120+'DATA 01 2024'!G120)/3</f>
        <v>0</v>
      </c>
    </row>
    <row r="121" spans="1:13" x14ac:dyDescent="0.25">
      <c r="A121" s="16" t="s">
        <v>126</v>
      </c>
      <c r="B121" s="14" t="s">
        <v>428</v>
      </c>
      <c r="C121" s="18">
        <v>45383</v>
      </c>
      <c r="D121" s="19" t="s">
        <v>45</v>
      </c>
      <c r="E121" s="10" t="s">
        <v>429</v>
      </c>
      <c r="F121" s="9">
        <v>45632</v>
      </c>
      <c r="G121" s="8" t="s">
        <v>727</v>
      </c>
      <c r="H121" s="14" t="s">
        <v>774</v>
      </c>
      <c r="I121" s="8" t="s">
        <v>46</v>
      </c>
      <c r="J121" s="8" t="s">
        <v>47</v>
      </c>
      <c r="K121" s="9">
        <v>45628</v>
      </c>
      <c r="L121" s="8"/>
      <c r="M121" s="29">
        <f>('DATA 01 2024'!C121+'DATA 01 2024'!F121+'DATA 01 2024'!G121)/3</f>
        <v>0.5</v>
      </c>
    </row>
    <row r="122" spans="1:13" x14ac:dyDescent="0.25">
      <c r="A122" s="16" t="s">
        <v>126</v>
      </c>
      <c r="B122" s="14" t="s">
        <v>430</v>
      </c>
      <c r="C122" s="18">
        <v>45383</v>
      </c>
      <c r="D122" s="19" t="s">
        <v>45</v>
      </c>
      <c r="E122" s="10" t="s">
        <v>431</v>
      </c>
      <c r="F122" s="9">
        <v>45630</v>
      </c>
      <c r="G122" s="8" t="s">
        <v>727</v>
      </c>
      <c r="H122" s="14" t="s">
        <v>771</v>
      </c>
      <c r="I122" s="8" t="s">
        <v>46</v>
      </c>
      <c r="J122" s="8" t="s">
        <v>47</v>
      </c>
      <c r="K122" s="9">
        <v>45628</v>
      </c>
      <c r="L122" s="8"/>
      <c r="M122" s="29">
        <f>('DATA 01 2024'!C122+'DATA 01 2024'!F122+'DATA 01 2024'!G122)/3</f>
        <v>0.5</v>
      </c>
    </row>
    <row r="123" spans="1:13" x14ac:dyDescent="0.25">
      <c r="A123" s="16" t="s">
        <v>126</v>
      </c>
      <c r="B123" s="14" t="s">
        <v>432</v>
      </c>
      <c r="C123" s="18">
        <v>45383</v>
      </c>
      <c r="D123" s="19" t="s">
        <v>45</v>
      </c>
      <c r="E123" s="10" t="s">
        <v>433</v>
      </c>
      <c r="F123" s="8"/>
      <c r="G123" s="8"/>
      <c r="H123" s="14"/>
      <c r="I123" s="8"/>
      <c r="J123" s="8"/>
      <c r="K123" s="9">
        <v>45628</v>
      </c>
      <c r="L123" s="8"/>
      <c r="M123" s="29">
        <f>('DATA 01 2024'!C123+'DATA 01 2024'!F123+'DATA 01 2024'!G123)/3</f>
        <v>0</v>
      </c>
    </row>
    <row r="124" spans="1:13" ht="29.25" x14ac:dyDescent="0.25">
      <c r="A124" s="16" t="s">
        <v>126</v>
      </c>
      <c r="B124" s="14" t="s">
        <v>434</v>
      </c>
      <c r="C124" s="18">
        <v>45383</v>
      </c>
      <c r="D124" s="19" t="s">
        <v>45</v>
      </c>
      <c r="E124" s="10" t="s">
        <v>435</v>
      </c>
      <c r="F124" s="9">
        <v>45406</v>
      </c>
      <c r="G124" s="8" t="s">
        <v>727</v>
      </c>
      <c r="H124" s="14" t="s">
        <v>436</v>
      </c>
      <c r="I124" s="8" t="s">
        <v>46</v>
      </c>
      <c r="J124" s="8" t="s">
        <v>49</v>
      </c>
      <c r="K124" s="12"/>
      <c r="L124" s="8"/>
      <c r="M124" s="29">
        <f>('DATA 01 2024'!C124+'DATA 01 2024'!F124+'DATA 01 2024'!G124)/3</f>
        <v>0.66666666666666663</v>
      </c>
    </row>
    <row r="125" spans="1:13" x14ac:dyDescent="0.25">
      <c r="A125" s="16" t="s">
        <v>126</v>
      </c>
      <c r="B125" s="14" t="s">
        <v>437</v>
      </c>
      <c r="C125" s="18">
        <v>45383</v>
      </c>
      <c r="D125" s="19" t="s">
        <v>45</v>
      </c>
      <c r="E125" s="10" t="s">
        <v>438</v>
      </c>
      <c r="F125" s="22"/>
      <c r="G125" s="22"/>
      <c r="H125" s="22"/>
      <c r="I125" s="22"/>
      <c r="J125" s="22"/>
      <c r="K125" s="9">
        <v>45628</v>
      </c>
      <c r="L125" s="22"/>
      <c r="M125" s="29">
        <f>('DATA 01 2024'!C125+'DATA 01 2024'!F125+'DATA 01 2024'!G125)/3</f>
        <v>0</v>
      </c>
    </row>
    <row r="126" spans="1:13" x14ac:dyDescent="0.25">
      <c r="A126" s="16" t="s">
        <v>126</v>
      </c>
      <c r="B126" s="14" t="s">
        <v>439</v>
      </c>
      <c r="C126" s="18">
        <v>45383</v>
      </c>
      <c r="D126" s="19" t="s">
        <v>45</v>
      </c>
      <c r="E126" s="10" t="s">
        <v>440</v>
      </c>
      <c r="F126" s="22"/>
      <c r="G126" s="22"/>
      <c r="H126" s="22"/>
      <c r="I126" s="22"/>
      <c r="J126" s="22"/>
      <c r="K126" s="9">
        <v>45628</v>
      </c>
      <c r="L126" s="22"/>
      <c r="M126" s="29">
        <f>('DATA 01 2024'!C126+'DATA 01 2024'!F126+'DATA 01 2024'!G126)/3</f>
        <v>0</v>
      </c>
    </row>
    <row r="127" spans="1:13" x14ac:dyDescent="0.25">
      <c r="A127" s="16" t="s">
        <v>126</v>
      </c>
      <c r="B127" s="14" t="s">
        <v>441</v>
      </c>
      <c r="C127" s="18">
        <v>45383</v>
      </c>
      <c r="D127" s="19" t="s">
        <v>45</v>
      </c>
      <c r="E127" s="10" t="s">
        <v>442</v>
      </c>
      <c r="F127" s="8"/>
      <c r="G127" s="8"/>
      <c r="H127" s="14"/>
      <c r="I127" s="8"/>
      <c r="J127" s="8"/>
      <c r="K127" s="9">
        <v>45628</v>
      </c>
      <c r="L127" s="8"/>
      <c r="M127" s="29">
        <f>('DATA 01 2024'!C127+'DATA 01 2024'!F127+'DATA 01 2024'!G127)/3</f>
        <v>0</v>
      </c>
    </row>
    <row r="128" spans="1:13" x14ac:dyDescent="0.25">
      <c r="A128" s="16" t="s">
        <v>126</v>
      </c>
      <c r="B128" s="14" t="s">
        <v>443</v>
      </c>
      <c r="C128" s="18">
        <v>45383</v>
      </c>
      <c r="D128" s="19" t="s">
        <v>45</v>
      </c>
      <c r="E128" s="10" t="s">
        <v>444</v>
      </c>
      <c r="F128" s="8"/>
      <c r="G128" s="8"/>
      <c r="H128" s="14"/>
      <c r="I128" s="8"/>
      <c r="J128" s="8"/>
      <c r="K128" s="9">
        <v>45628</v>
      </c>
      <c r="L128" s="8"/>
      <c r="M128" s="29">
        <f>('DATA 01 2024'!C128+'DATA 01 2024'!F128+'DATA 01 2024'!G128)/3</f>
        <v>0</v>
      </c>
    </row>
    <row r="129" spans="1:13" x14ac:dyDescent="0.25">
      <c r="A129" s="16" t="s">
        <v>126</v>
      </c>
      <c r="B129" s="14" t="s">
        <v>445</v>
      </c>
      <c r="C129" s="18">
        <v>45383</v>
      </c>
      <c r="D129" s="19" t="s">
        <v>45</v>
      </c>
      <c r="E129" s="10" t="s">
        <v>446</v>
      </c>
      <c r="F129" s="8"/>
      <c r="G129" s="8"/>
      <c r="H129" s="14"/>
      <c r="I129" s="8"/>
      <c r="J129" s="8"/>
      <c r="K129" s="9">
        <v>45628</v>
      </c>
      <c r="L129" s="8"/>
      <c r="M129" s="29">
        <f>('DATA 01 2024'!C129+'DATA 01 2024'!F129+'DATA 01 2024'!G129)/3</f>
        <v>0</v>
      </c>
    </row>
    <row r="130" spans="1:13" x14ac:dyDescent="0.25">
      <c r="A130" s="16" t="s">
        <v>126</v>
      </c>
      <c r="B130" s="14" t="s">
        <v>447</v>
      </c>
      <c r="C130" s="18">
        <v>45383</v>
      </c>
      <c r="D130" s="19" t="s">
        <v>45</v>
      </c>
      <c r="E130" s="10" t="s">
        <v>448</v>
      </c>
      <c r="F130" s="8"/>
      <c r="G130" s="8"/>
      <c r="H130" s="14"/>
      <c r="I130" s="8"/>
      <c r="J130" s="8"/>
      <c r="K130" s="9">
        <v>45628</v>
      </c>
      <c r="L130" s="8"/>
      <c r="M130" s="29">
        <f>('DATA 01 2024'!C130+'DATA 01 2024'!F130+'DATA 01 2024'!G130)/3</f>
        <v>0</v>
      </c>
    </row>
    <row r="131" spans="1:13" x14ac:dyDescent="0.25">
      <c r="A131" s="16" t="s">
        <v>126</v>
      </c>
      <c r="B131" s="14" t="s">
        <v>449</v>
      </c>
      <c r="C131" s="18">
        <v>45383</v>
      </c>
      <c r="D131" s="19" t="s">
        <v>45</v>
      </c>
      <c r="E131" s="10" t="s">
        <v>450</v>
      </c>
      <c r="F131" s="8"/>
      <c r="G131" s="8"/>
      <c r="H131" s="14"/>
      <c r="I131" s="8"/>
      <c r="J131" s="8"/>
      <c r="K131" s="9">
        <v>45628</v>
      </c>
      <c r="L131" s="8"/>
      <c r="M131" s="29">
        <f>('DATA 01 2024'!C131+'DATA 01 2024'!F131+'DATA 01 2024'!G131)/3</f>
        <v>0</v>
      </c>
    </row>
    <row r="132" spans="1:13" x14ac:dyDescent="0.25">
      <c r="A132" s="16" t="s">
        <v>126</v>
      </c>
      <c r="B132" s="14" t="s">
        <v>451</v>
      </c>
      <c r="C132" s="18">
        <v>45383</v>
      </c>
      <c r="D132" s="19" t="s">
        <v>45</v>
      </c>
      <c r="E132" s="10" t="s">
        <v>452</v>
      </c>
      <c r="F132" s="8"/>
      <c r="G132" s="8"/>
      <c r="H132" s="14"/>
      <c r="I132" s="8"/>
      <c r="J132" s="8"/>
      <c r="K132" s="9">
        <v>45628</v>
      </c>
      <c r="L132" s="8"/>
      <c r="M132" s="29">
        <f>('DATA 01 2024'!C132+'DATA 01 2024'!F132+'DATA 01 2024'!G132)/3</f>
        <v>0</v>
      </c>
    </row>
    <row r="133" spans="1:13" x14ac:dyDescent="0.25">
      <c r="A133" s="16" t="s">
        <v>126</v>
      </c>
      <c r="B133" s="14" t="s">
        <v>453</v>
      </c>
      <c r="C133" s="18">
        <v>45383</v>
      </c>
      <c r="D133" s="19" t="s">
        <v>45</v>
      </c>
      <c r="E133" s="10" t="s">
        <v>454</v>
      </c>
      <c r="F133" s="8"/>
      <c r="G133" s="8"/>
      <c r="H133" s="14"/>
      <c r="I133" s="8"/>
      <c r="J133" s="8"/>
      <c r="K133" s="9">
        <v>45628</v>
      </c>
      <c r="L133" s="8"/>
      <c r="M133" s="29">
        <f>('DATA 01 2024'!C133+'DATA 01 2024'!F133+'DATA 01 2024'!G133)/3</f>
        <v>0</v>
      </c>
    </row>
    <row r="134" spans="1:13" x14ac:dyDescent="0.25">
      <c r="A134" s="16" t="s">
        <v>126</v>
      </c>
      <c r="B134" s="14" t="s">
        <v>455</v>
      </c>
      <c r="C134" s="18">
        <v>45383</v>
      </c>
      <c r="D134" s="19" t="s">
        <v>45</v>
      </c>
      <c r="E134" s="10" t="s">
        <v>456</v>
      </c>
      <c r="F134" s="8"/>
      <c r="G134" s="8"/>
      <c r="H134" s="14"/>
      <c r="I134" s="8"/>
      <c r="J134" s="8"/>
      <c r="K134" s="9">
        <v>45628</v>
      </c>
      <c r="L134" s="8"/>
      <c r="M134" s="29">
        <f>('DATA 01 2024'!C134+'DATA 01 2024'!F134+'DATA 01 2024'!G134)/3</f>
        <v>0</v>
      </c>
    </row>
    <row r="135" spans="1:13" ht="29.25" x14ac:dyDescent="0.25">
      <c r="A135" s="16" t="s">
        <v>126</v>
      </c>
      <c r="B135" s="14" t="s">
        <v>457</v>
      </c>
      <c r="C135" s="18">
        <v>45383</v>
      </c>
      <c r="D135" s="19" t="s">
        <v>45</v>
      </c>
      <c r="E135" s="10" t="s">
        <v>458</v>
      </c>
      <c r="F135" s="9">
        <v>45392</v>
      </c>
      <c r="G135" s="8" t="s">
        <v>727</v>
      </c>
      <c r="H135" s="14" t="s">
        <v>459</v>
      </c>
      <c r="I135" s="8" t="s">
        <v>46</v>
      </c>
      <c r="J135" s="8" t="s">
        <v>49</v>
      </c>
      <c r="K135" s="12"/>
      <c r="L135" s="8"/>
      <c r="M135" s="29">
        <f>('DATA 01 2024'!C135+'DATA 01 2024'!F135+'DATA 01 2024'!G135)/3</f>
        <v>0.66666666666666663</v>
      </c>
    </row>
    <row r="136" spans="1:13" ht="100.5" x14ac:dyDescent="0.25">
      <c r="A136" s="16" t="s">
        <v>126</v>
      </c>
      <c r="B136" s="14" t="s">
        <v>460</v>
      </c>
      <c r="C136" s="18">
        <v>45383</v>
      </c>
      <c r="D136" s="19" t="s">
        <v>45</v>
      </c>
      <c r="E136" s="10" t="s">
        <v>461</v>
      </c>
      <c r="F136" s="9">
        <v>45630</v>
      </c>
      <c r="G136" s="8" t="s">
        <v>50</v>
      </c>
      <c r="H136" s="14" t="s">
        <v>776</v>
      </c>
      <c r="I136" s="8" t="s">
        <v>51</v>
      </c>
      <c r="J136" s="8" t="s">
        <v>47</v>
      </c>
      <c r="K136" s="9">
        <v>45628</v>
      </c>
      <c r="L136" s="8" t="s">
        <v>52</v>
      </c>
      <c r="M136" s="29">
        <f>('DATA 01 2024'!C136+'DATA 01 2024'!F136+'DATA 01 2024'!G136)/3</f>
        <v>0.25</v>
      </c>
    </row>
    <row r="137" spans="1:13" x14ac:dyDescent="0.25">
      <c r="A137" s="16" t="s">
        <v>126</v>
      </c>
      <c r="B137" s="14" t="s">
        <v>462</v>
      </c>
      <c r="C137" s="18">
        <v>45383</v>
      </c>
      <c r="D137" s="19" t="s">
        <v>45</v>
      </c>
      <c r="E137" s="10" t="s">
        <v>463</v>
      </c>
      <c r="F137" s="8"/>
      <c r="G137" s="8"/>
      <c r="H137" s="14"/>
      <c r="I137" s="8"/>
      <c r="J137" s="8"/>
      <c r="K137" s="9">
        <v>45628</v>
      </c>
      <c r="L137" s="8"/>
      <c r="M137" s="29">
        <f>('DATA 01 2024'!C137+'DATA 01 2024'!F137+'DATA 01 2024'!G137)/3</f>
        <v>0</v>
      </c>
    </row>
    <row r="138" spans="1:13" ht="29.25" x14ac:dyDescent="0.25">
      <c r="A138" s="16" t="s">
        <v>126</v>
      </c>
      <c r="B138" s="14" t="s">
        <v>464</v>
      </c>
      <c r="C138" s="18">
        <v>45383</v>
      </c>
      <c r="D138" s="19" t="s">
        <v>45</v>
      </c>
      <c r="E138" s="10" t="s">
        <v>465</v>
      </c>
      <c r="F138" s="8"/>
      <c r="G138" s="8"/>
      <c r="H138" s="14"/>
      <c r="I138" s="8"/>
      <c r="J138" s="8"/>
      <c r="K138" s="9">
        <v>45628</v>
      </c>
      <c r="L138" s="8"/>
      <c r="M138" s="29">
        <f>('DATA 01 2024'!C138+'DATA 01 2024'!F138+'DATA 01 2024'!G138)/3</f>
        <v>0</v>
      </c>
    </row>
    <row r="139" spans="1:13" x14ac:dyDescent="0.25">
      <c r="A139" s="16" t="s">
        <v>126</v>
      </c>
      <c r="B139" s="14" t="s">
        <v>466</v>
      </c>
      <c r="C139" s="18">
        <v>45383</v>
      </c>
      <c r="D139" s="19" t="s">
        <v>45</v>
      </c>
      <c r="E139" s="10" t="s">
        <v>467</v>
      </c>
      <c r="F139" s="8"/>
      <c r="G139" s="8"/>
      <c r="H139" s="14"/>
      <c r="I139" s="8"/>
      <c r="J139" s="8"/>
      <c r="K139" s="9">
        <v>45628</v>
      </c>
      <c r="L139" s="8"/>
      <c r="M139" s="29">
        <f>('DATA 01 2024'!C139+'DATA 01 2024'!F139+'DATA 01 2024'!G139)/3</f>
        <v>0</v>
      </c>
    </row>
    <row r="140" spans="1:13" x14ac:dyDescent="0.25">
      <c r="A140" s="16" t="s">
        <v>126</v>
      </c>
      <c r="B140" s="14" t="s">
        <v>468</v>
      </c>
      <c r="C140" s="18">
        <v>45383</v>
      </c>
      <c r="D140" s="19" t="s">
        <v>45</v>
      </c>
      <c r="E140" s="10" t="s">
        <v>469</v>
      </c>
      <c r="F140" s="9"/>
      <c r="G140" s="8"/>
      <c r="H140" s="14"/>
      <c r="I140" s="8"/>
      <c r="J140" s="8"/>
      <c r="K140" s="9">
        <v>45628</v>
      </c>
      <c r="L140" s="8"/>
      <c r="M140" s="29">
        <f>('DATA 01 2024'!C140+'DATA 01 2024'!F140+'DATA 01 2024'!G140)/3</f>
        <v>0</v>
      </c>
    </row>
    <row r="141" spans="1:13" x14ac:dyDescent="0.25">
      <c r="A141" s="16" t="s">
        <v>126</v>
      </c>
      <c r="B141" s="14" t="s">
        <v>470</v>
      </c>
      <c r="C141" s="18">
        <v>45383</v>
      </c>
      <c r="D141" s="19" t="s">
        <v>45</v>
      </c>
      <c r="E141" s="10" t="s">
        <v>471</v>
      </c>
      <c r="F141" s="8"/>
      <c r="G141" s="8"/>
      <c r="H141" s="14"/>
      <c r="I141" s="8"/>
      <c r="J141" s="8"/>
      <c r="K141" s="9">
        <v>45628</v>
      </c>
      <c r="L141" s="8"/>
      <c r="M141" s="29">
        <f>('DATA 01 2024'!C141+'DATA 01 2024'!F141+'DATA 01 2024'!G141)/3</f>
        <v>0</v>
      </c>
    </row>
    <row r="142" spans="1:13" ht="43.5" x14ac:dyDescent="0.25">
      <c r="A142" s="16" t="s">
        <v>126</v>
      </c>
      <c r="B142" s="14" t="s">
        <v>472</v>
      </c>
      <c r="C142" s="18">
        <v>45383</v>
      </c>
      <c r="D142" s="19" t="s">
        <v>45</v>
      </c>
      <c r="E142" s="10" t="s">
        <v>473</v>
      </c>
      <c r="F142" s="9">
        <v>45646</v>
      </c>
      <c r="G142" s="8" t="s">
        <v>727</v>
      </c>
      <c r="H142" s="14" t="s">
        <v>790</v>
      </c>
      <c r="I142" s="8" t="s">
        <v>46</v>
      </c>
      <c r="J142" s="8" t="s">
        <v>47</v>
      </c>
      <c r="K142" s="9">
        <v>45628</v>
      </c>
      <c r="L142" s="8" t="s">
        <v>52</v>
      </c>
      <c r="M142" s="29">
        <f>('DATA 01 2024'!C142+'DATA 01 2024'!F142+'DATA 01 2024'!G142)/3</f>
        <v>0.5</v>
      </c>
    </row>
    <row r="143" spans="1:13" x14ac:dyDescent="0.25">
      <c r="A143" s="16" t="s">
        <v>126</v>
      </c>
      <c r="B143" s="14" t="s">
        <v>474</v>
      </c>
      <c r="C143" s="18">
        <v>45383</v>
      </c>
      <c r="D143" s="19" t="s">
        <v>45</v>
      </c>
      <c r="E143" s="10" t="s">
        <v>475</v>
      </c>
      <c r="F143" s="8"/>
      <c r="G143" s="8"/>
      <c r="H143" s="14"/>
      <c r="I143" s="8"/>
      <c r="J143" s="8"/>
      <c r="K143" s="9">
        <v>45628</v>
      </c>
      <c r="L143" s="8"/>
      <c r="M143" s="29">
        <f>('DATA 01 2024'!C143+'DATA 01 2024'!F143+'DATA 01 2024'!G143)/3</f>
        <v>0</v>
      </c>
    </row>
    <row r="144" spans="1:13" ht="57.75" x14ac:dyDescent="0.25">
      <c r="A144" s="16" t="s">
        <v>126</v>
      </c>
      <c r="B144" s="14" t="s">
        <v>476</v>
      </c>
      <c r="C144" s="18">
        <v>45383</v>
      </c>
      <c r="D144" s="19" t="s">
        <v>45</v>
      </c>
      <c r="E144" s="10" t="s">
        <v>477</v>
      </c>
      <c r="F144" s="9">
        <v>45471</v>
      </c>
      <c r="G144" s="8" t="s">
        <v>50</v>
      </c>
      <c r="H144" s="14" t="s">
        <v>734</v>
      </c>
      <c r="I144" s="8" t="s">
        <v>51</v>
      </c>
      <c r="J144" s="8" t="s">
        <v>49</v>
      </c>
      <c r="K144" s="8"/>
      <c r="L144" s="8" t="s">
        <v>52</v>
      </c>
      <c r="M144" s="29">
        <f>('DATA 01 2024'!C144+'DATA 01 2024'!F144+'DATA 01 2024'!G144)/3</f>
        <v>0.41666666666666669</v>
      </c>
    </row>
    <row r="145" spans="1:13" ht="43.5" x14ac:dyDescent="0.25">
      <c r="A145" s="16" t="s">
        <v>126</v>
      </c>
      <c r="B145" s="14" t="s">
        <v>478</v>
      </c>
      <c r="C145" s="18">
        <v>45383</v>
      </c>
      <c r="D145" s="19" t="s">
        <v>45</v>
      </c>
      <c r="E145" s="10" t="s">
        <v>479</v>
      </c>
      <c r="F145" s="9">
        <v>45509</v>
      </c>
      <c r="G145" s="8" t="s">
        <v>727</v>
      </c>
      <c r="H145" s="14" t="s">
        <v>735</v>
      </c>
      <c r="I145" s="8" t="s">
        <v>46</v>
      </c>
      <c r="J145" s="8" t="s">
        <v>47</v>
      </c>
      <c r="K145" s="8"/>
      <c r="L145" s="8"/>
      <c r="M145" s="29">
        <f>('DATA 01 2024'!C145+'DATA 01 2024'!F145+'DATA 01 2024'!G145)/3</f>
        <v>0.5</v>
      </c>
    </row>
    <row r="146" spans="1:13" x14ac:dyDescent="0.25">
      <c r="A146" s="16" t="s">
        <v>126</v>
      </c>
      <c r="B146" s="14" t="s">
        <v>480</v>
      </c>
      <c r="C146" s="18">
        <v>45383</v>
      </c>
      <c r="D146" s="19" t="s">
        <v>45</v>
      </c>
      <c r="E146" s="10" t="s">
        <v>481</v>
      </c>
      <c r="F146" s="9">
        <v>45639</v>
      </c>
      <c r="G146" s="8" t="s">
        <v>727</v>
      </c>
      <c r="H146" s="14" t="s">
        <v>777</v>
      </c>
      <c r="I146" s="8" t="s">
        <v>46</v>
      </c>
      <c r="J146" s="8" t="s">
        <v>47</v>
      </c>
      <c r="K146" s="9">
        <v>45628</v>
      </c>
      <c r="L146" s="8" t="s">
        <v>729</v>
      </c>
      <c r="M146" s="29">
        <f>('DATA 01 2024'!C146+'DATA 01 2024'!F146+'DATA 01 2024'!G146)/3</f>
        <v>0.66666666666666663</v>
      </c>
    </row>
    <row r="147" spans="1:13" ht="29.25" x14ac:dyDescent="0.25">
      <c r="A147" s="16" t="s">
        <v>126</v>
      </c>
      <c r="B147" s="14" t="s">
        <v>482</v>
      </c>
      <c r="C147" s="18">
        <v>45457</v>
      </c>
      <c r="D147" s="19" t="s">
        <v>254</v>
      </c>
      <c r="E147" s="10" t="s">
        <v>483</v>
      </c>
      <c r="F147" s="9">
        <v>45478</v>
      </c>
      <c r="G147" s="8" t="s">
        <v>50</v>
      </c>
      <c r="H147" s="14" t="s">
        <v>736</v>
      </c>
      <c r="I147" s="8" t="s">
        <v>46</v>
      </c>
      <c r="J147" s="8" t="s">
        <v>49</v>
      </c>
      <c r="K147" s="8"/>
      <c r="L147" s="8" t="s">
        <v>52</v>
      </c>
      <c r="M147" s="29">
        <f>('DATA 01 2024'!C147+'DATA 01 2024'!F147+'DATA 01 2024'!G147)/3</f>
        <v>0.58333333333333337</v>
      </c>
    </row>
    <row r="148" spans="1:13" ht="29.25" x14ac:dyDescent="0.25">
      <c r="A148" s="16" t="s">
        <v>126</v>
      </c>
      <c r="B148" s="14" t="s">
        <v>484</v>
      </c>
      <c r="C148" s="18">
        <v>45383</v>
      </c>
      <c r="D148" s="19" t="s">
        <v>45</v>
      </c>
      <c r="E148" s="10" t="s">
        <v>485</v>
      </c>
      <c r="F148" s="8"/>
      <c r="G148" s="8"/>
      <c r="H148" s="14"/>
      <c r="I148" s="8"/>
      <c r="J148" s="8"/>
      <c r="K148" s="9">
        <v>45628</v>
      </c>
      <c r="L148" s="8"/>
      <c r="M148" s="29">
        <f>('DATA 01 2024'!C148+'DATA 01 2024'!F148+'DATA 01 2024'!G148)/3</f>
        <v>0</v>
      </c>
    </row>
    <row r="149" spans="1:13" ht="43.5" x14ac:dyDescent="0.25">
      <c r="A149" s="16" t="s">
        <v>126</v>
      </c>
      <c r="B149" s="14" t="s">
        <v>486</v>
      </c>
      <c r="C149" s="18">
        <v>45373</v>
      </c>
      <c r="D149" s="19" t="s">
        <v>128</v>
      </c>
      <c r="E149" s="10" t="s">
        <v>487</v>
      </c>
      <c r="F149" s="27">
        <v>45387</v>
      </c>
      <c r="G149" s="19" t="s">
        <v>50</v>
      </c>
      <c r="H149" s="19" t="s">
        <v>488</v>
      </c>
      <c r="I149" s="19" t="s">
        <v>46</v>
      </c>
      <c r="J149" s="19" t="s">
        <v>49</v>
      </c>
      <c r="K149" s="19"/>
      <c r="L149" s="19" t="s">
        <v>48</v>
      </c>
      <c r="M149" s="29">
        <f>('DATA 01 2024'!C149+'DATA 01 2024'!F149+'DATA 01 2024'!G149)/3</f>
        <v>0.91666666666666663</v>
      </c>
    </row>
    <row r="150" spans="1:13" x14ac:dyDescent="0.25">
      <c r="A150" s="16" t="s">
        <v>126</v>
      </c>
      <c r="B150" s="14" t="s">
        <v>489</v>
      </c>
      <c r="C150" s="18">
        <v>45383</v>
      </c>
      <c r="D150" s="19" t="s">
        <v>45</v>
      </c>
      <c r="E150" s="10" t="s">
        <v>490</v>
      </c>
      <c r="F150" s="8"/>
      <c r="G150" s="8"/>
      <c r="H150" s="14"/>
      <c r="I150" s="8"/>
      <c r="J150" s="8"/>
      <c r="K150" s="9">
        <v>45629</v>
      </c>
      <c r="L150" s="8"/>
      <c r="M150" s="29">
        <f>('DATA 01 2024'!C150+'DATA 01 2024'!F150+'DATA 01 2024'!G150)/3</f>
        <v>0</v>
      </c>
    </row>
    <row r="151" spans="1:13" x14ac:dyDescent="0.25">
      <c r="A151" s="16" t="s">
        <v>126</v>
      </c>
      <c r="B151" s="14" t="s">
        <v>491</v>
      </c>
      <c r="C151" s="18">
        <v>45383</v>
      </c>
      <c r="D151" s="19" t="s">
        <v>45</v>
      </c>
      <c r="E151" s="10" t="s">
        <v>492</v>
      </c>
      <c r="F151" s="9"/>
      <c r="G151" s="8"/>
      <c r="H151" s="14"/>
      <c r="I151" s="8"/>
      <c r="J151" s="8"/>
      <c r="K151" s="9">
        <v>45629</v>
      </c>
      <c r="L151" s="8"/>
      <c r="M151" s="29">
        <f>('DATA 01 2024'!C151+'DATA 01 2024'!F151+'DATA 01 2024'!G151)/3</f>
        <v>0</v>
      </c>
    </row>
    <row r="152" spans="1:13" ht="29.25" x14ac:dyDescent="0.25">
      <c r="A152" s="16" t="s">
        <v>126</v>
      </c>
      <c r="B152" s="14" t="s">
        <v>493</v>
      </c>
      <c r="C152" s="18">
        <v>45383</v>
      </c>
      <c r="D152" s="19" t="s">
        <v>45</v>
      </c>
      <c r="E152" s="10" t="s">
        <v>494</v>
      </c>
      <c r="F152" s="9">
        <v>45481</v>
      </c>
      <c r="G152" s="8" t="s">
        <v>727</v>
      </c>
      <c r="H152" s="14" t="s">
        <v>737</v>
      </c>
      <c r="I152" s="8" t="s">
        <v>46</v>
      </c>
      <c r="J152" s="8" t="s">
        <v>49</v>
      </c>
      <c r="K152" s="8"/>
      <c r="L152" s="8"/>
      <c r="M152" s="29">
        <f>('DATA 01 2024'!C152+'DATA 01 2024'!F152+'DATA 01 2024'!G152)/3</f>
        <v>0.66666666666666663</v>
      </c>
    </row>
    <row r="153" spans="1:13" ht="29.25" x14ac:dyDescent="0.25">
      <c r="A153" s="16" t="s">
        <v>126</v>
      </c>
      <c r="B153" s="14" t="s">
        <v>495</v>
      </c>
      <c r="C153" s="18">
        <v>45383</v>
      </c>
      <c r="D153" s="19" t="s">
        <v>45</v>
      </c>
      <c r="E153" s="10" t="s">
        <v>496</v>
      </c>
      <c r="F153" s="9">
        <v>45694</v>
      </c>
      <c r="G153" s="8" t="s">
        <v>727</v>
      </c>
      <c r="H153" s="14" t="s">
        <v>802</v>
      </c>
      <c r="I153" s="8" t="s">
        <v>46</v>
      </c>
      <c r="J153" s="8" t="s">
        <v>47</v>
      </c>
      <c r="K153" s="9">
        <v>45629</v>
      </c>
      <c r="L153" s="8" t="s">
        <v>48</v>
      </c>
      <c r="M153" s="29">
        <f>('DATA 01 2024'!C153+'DATA 01 2024'!F153+'DATA 01 2024'!G153)/3</f>
        <v>0.83333333333333337</v>
      </c>
    </row>
    <row r="154" spans="1:13" ht="29.25" x14ac:dyDescent="0.25">
      <c r="A154" s="16" t="s">
        <v>126</v>
      </c>
      <c r="B154" s="14" t="s">
        <v>497</v>
      </c>
      <c r="C154" s="18">
        <v>45383</v>
      </c>
      <c r="D154" s="19" t="s">
        <v>45</v>
      </c>
      <c r="E154" s="10" t="s">
        <v>498</v>
      </c>
      <c r="F154" s="8"/>
      <c r="G154" s="8"/>
      <c r="H154" s="14"/>
      <c r="I154" s="8"/>
      <c r="J154" s="8"/>
      <c r="K154" s="9">
        <v>45629</v>
      </c>
      <c r="L154" s="8"/>
      <c r="M154" s="29">
        <f>('DATA 01 2024'!C154+'DATA 01 2024'!F154+'DATA 01 2024'!G154)/3</f>
        <v>0</v>
      </c>
    </row>
    <row r="155" spans="1:13" x14ac:dyDescent="0.25">
      <c r="A155" s="16" t="s">
        <v>126</v>
      </c>
      <c r="B155" s="14" t="s">
        <v>499</v>
      </c>
      <c r="C155" s="18">
        <v>45383</v>
      </c>
      <c r="D155" s="19" t="s">
        <v>45</v>
      </c>
      <c r="E155" s="10" t="s">
        <v>500</v>
      </c>
      <c r="F155" s="23"/>
      <c r="G155" s="8"/>
      <c r="H155" s="14"/>
      <c r="I155" s="8"/>
      <c r="J155" s="8"/>
      <c r="K155" s="9">
        <v>45629</v>
      </c>
      <c r="L155" s="8"/>
      <c r="M155" s="29">
        <f>('DATA 01 2024'!C155+'DATA 01 2024'!F155+'DATA 01 2024'!G155)/3</f>
        <v>0</v>
      </c>
    </row>
    <row r="156" spans="1:13" ht="29.25" x14ac:dyDescent="0.25">
      <c r="A156" s="16" t="s">
        <v>126</v>
      </c>
      <c r="B156" s="14" t="s">
        <v>501</v>
      </c>
      <c r="C156" s="18">
        <v>45383</v>
      </c>
      <c r="D156" s="19" t="s">
        <v>45</v>
      </c>
      <c r="E156" s="10" t="s">
        <v>502</v>
      </c>
      <c r="F156" s="23">
        <v>45471</v>
      </c>
      <c r="G156" s="8" t="s">
        <v>727</v>
      </c>
      <c r="H156" s="14" t="s">
        <v>738</v>
      </c>
      <c r="I156" s="8" t="s">
        <v>46</v>
      </c>
      <c r="J156" s="8" t="s">
        <v>49</v>
      </c>
      <c r="K156" s="8"/>
      <c r="L156" s="8"/>
      <c r="M156" s="29">
        <f>('DATA 01 2024'!C156+'DATA 01 2024'!F156+'DATA 01 2024'!G156)/3</f>
        <v>0.66666666666666663</v>
      </c>
    </row>
    <row r="157" spans="1:13" x14ac:dyDescent="0.25">
      <c r="A157" s="16" t="s">
        <v>126</v>
      </c>
      <c r="B157" s="28" t="s">
        <v>503</v>
      </c>
      <c r="C157" s="18">
        <v>45383</v>
      </c>
      <c r="D157" s="19" t="s">
        <v>45</v>
      </c>
      <c r="E157" s="10" t="s">
        <v>504</v>
      </c>
      <c r="F157" s="24"/>
      <c r="G157" s="8"/>
      <c r="H157" s="14"/>
      <c r="I157" s="8"/>
      <c r="J157" s="8"/>
      <c r="K157" s="9">
        <v>45629</v>
      </c>
      <c r="L157" s="8"/>
      <c r="M157" s="29">
        <f>('DATA 01 2024'!C157+'DATA 01 2024'!F157+'DATA 01 2024'!G157)/3</f>
        <v>0</v>
      </c>
    </row>
    <row r="158" spans="1:13" x14ac:dyDescent="0.25">
      <c r="A158" s="16" t="s">
        <v>126</v>
      </c>
      <c r="B158" s="14" t="s">
        <v>505</v>
      </c>
      <c r="C158" s="18">
        <v>45383</v>
      </c>
      <c r="D158" s="19" t="s">
        <v>45</v>
      </c>
      <c r="E158" s="10" t="s">
        <v>506</v>
      </c>
      <c r="F158" s="24"/>
      <c r="G158" s="8"/>
      <c r="H158" s="14"/>
      <c r="I158" s="8"/>
      <c r="J158" s="8"/>
      <c r="K158" s="9">
        <v>45629</v>
      </c>
      <c r="L158" s="8"/>
      <c r="M158" s="29">
        <f>('DATA 01 2024'!C158+'DATA 01 2024'!F158+'DATA 01 2024'!G158)/3</f>
        <v>0</v>
      </c>
    </row>
    <row r="159" spans="1:13" ht="29.25" x14ac:dyDescent="0.25">
      <c r="A159" s="16" t="s">
        <v>126</v>
      </c>
      <c r="B159" s="14" t="s">
        <v>507</v>
      </c>
      <c r="C159" s="18">
        <v>45383</v>
      </c>
      <c r="D159" s="19" t="s">
        <v>45</v>
      </c>
      <c r="E159" s="10" t="s">
        <v>508</v>
      </c>
      <c r="F159" s="23">
        <v>45471</v>
      </c>
      <c r="G159" s="8" t="s">
        <v>727</v>
      </c>
      <c r="H159" s="14" t="s">
        <v>739</v>
      </c>
      <c r="I159" s="8" t="s">
        <v>46</v>
      </c>
      <c r="J159" s="8" t="s">
        <v>49</v>
      </c>
      <c r="K159" s="8"/>
      <c r="L159" s="8"/>
      <c r="M159" s="29">
        <f>('DATA 01 2024'!C159+'DATA 01 2024'!F159+'DATA 01 2024'!G159)/3</f>
        <v>0.66666666666666663</v>
      </c>
    </row>
    <row r="160" spans="1:13" x14ac:dyDescent="0.25">
      <c r="A160" s="16" t="s">
        <v>126</v>
      </c>
      <c r="B160" s="14" t="s">
        <v>509</v>
      </c>
      <c r="C160" s="18">
        <v>45383</v>
      </c>
      <c r="D160" s="19" t="s">
        <v>45</v>
      </c>
      <c r="E160" s="10" t="s">
        <v>510</v>
      </c>
      <c r="F160" s="24"/>
      <c r="G160" s="8"/>
      <c r="H160" s="14"/>
      <c r="I160" s="8"/>
      <c r="J160" s="8"/>
      <c r="K160" s="9">
        <v>45629</v>
      </c>
      <c r="L160" s="8"/>
      <c r="M160" s="29">
        <f>('DATA 01 2024'!C160+'DATA 01 2024'!F160+'DATA 01 2024'!G160)/3</f>
        <v>0</v>
      </c>
    </row>
    <row r="161" spans="1:13" x14ac:dyDescent="0.25">
      <c r="A161" s="16" t="s">
        <v>126</v>
      </c>
      <c r="B161" s="14" t="s">
        <v>511</v>
      </c>
      <c r="C161" s="18">
        <v>45383</v>
      </c>
      <c r="D161" s="19" t="s">
        <v>45</v>
      </c>
      <c r="E161" s="10" t="s">
        <v>512</v>
      </c>
      <c r="F161" s="24"/>
      <c r="G161" s="8"/>
      <c r="H161" s="14"/>
      <c r="I161" s="8"/>
      <c r="J161" s="8"/>
      <c r="K161" s="9">
        <v>45629</v>
      </c>
      <c r="L161" s="8"/>
      <c r="M161" s="29">
        <f>('DATA 01 2024'!C161+'DATA 01 2024'!F161+'DATA 01 2024'!G161)/3</f>
        <v>0</v>
      </c>
    </row>
    <row r="162" spans="1:13" x14ac:dyDescent="0.25">
      <c r="A162" s="16" t="s">
        <v>126</v>
      </c>
      <c r="B162" s="14" t="s">
        <v>513</v>
      </c>
      <c r="C162" s="18">
        <v>45383</v>
      </c>
      <c r="D162" s="19" t="s">
        <v>45</v>
      </c>
      <c r="E162" s="10" t="s">
        <v>514</v>
      </c>
      <c r="F162" s="24"/>
      <c r="G162" s="8"/>
      <c r="H162" s="14"/>
      <c r="I162" s="8"/>
      <c r="J162" s="8"/>
      <c r="K162" s="9">
        <v>45629</v>
      </c>
      <c r="L162" s="8"/>
      <c r="M162" s="29">
        <f>('DATA 01 2024'!C162+'DATA 01 2024'!F162+'DATA 01 2024'!G162)/3</f>
        <v>0</v>
      </c>
    </row>
    <row r="163" spans="1:13" x14ac:dyDescent="0.25">
      <c r="A163" s="16" t="s">
        <v>126</v>
      </c>
      <c r="B163" s="14" t="s">
        <v>515</v>
      </c>
      <c r="C163" s="18">
        <v>45383</v>
      </c>
      <c r="D163" s="19" t="s">
        <v>45</v>
      </c>
      <c r="E163" s="10" t="s">
        <v>516</v>
      </c>
      <c r="F163" s="24"/>
      <c r="G163" s="8"/>
      <c r="H163" s="14"/>
      <c r="I163" s="8"/>
      <c r="J163" s="8"/>
      <c r="K163" s="9">
        <v>45629</v>
      </c>
      <c r="L163" s="8"/>
      <c r="M163" s="29">
        <f>('DATA 01 2024'!C163+'DATA 01 2024'!F163+'DATA 01 2024'!G163)/3</f>
        <v>0</v>
      </c>
    </row>
    <row r="164" spans="1:13" ht="43.5" x14ac:dyDescent="0.25">
      <c r="A164" s="16" t="s">
        <v>126</v>
      </c>
      <c r="B164" s="14" t="s">
        <v>517</v>
      </c>
      <c r="C164" s="18">
        <v>45383</v>
      </c>
      <c r="D164" s="19" t="s">
        <v>45</v>
      </c>
      <c r="E164" s="10" t="s">
        <v>518</v>
      </c>
      <c r="F164" s="23">
        <v>45505</v>
      </c>
      <c r="G164" s="8" t="s">
        <v>50</v>
      </c>
      <c r="H164" s="14" t="s">
        <v>740</v>
      </c>
      <c r="I164" s="8" t="s">
        <v>46</v>
      </c>
      <c r="J164" s="8" t="s">
        <v>47</v>
      </c>
      <c r="K164" s="8"/>
      <c r="L164" s="8" t="s">
        <v>52</v>
      </c>
      <c r="M164" s="29">
        <f>('DATA 01 2024'!C164+'DATA 01 2024'!F164+'DATA 01 2024'!G164)/3</f>
        <v>0.41666666666666669</v>
      </c>
    </row>
    <row r="165" spans="1:13" ht="157.5" x14ac:dyDescent="0.25">
      <c r="A165" s="16" t="s">
        <v>126</v>
      </c>
      <c r="B165" s="14" t="s">
        <v>519</v>
      </c>
      <c r="C165" s="18">
        <v>45383</v>
      </c>
      <c r="D165" s="19" t="s">
        <v>45</v>
      </c>
      <c r="E165" s="10" t="s">
        <v>520</v>
      </c>
      <c r="F165" s="23">
        <v>45478</v>
      </c>
      <c r="G165" s="8" t="s">
        <v>50</v>
      </c>
      <c r="H165" s="14" t="s">
        <v>741</v>
      </c>
      <c r="I165" s="8" t="s">
        <v>46</v>
      </c>
      <c r="J165" s="8" t="s">
        <v>49</v>
      </c>
      <c r="K165" s="8"/>
      <c r="L165" s="8" t="s">
        <v>52</v>
      </c>
      <c r="M165" s="29">
        <f>('DATA 01 2024'!C165+'DATA 01 2024'!F165+'DATA 01 2024'!G165)/3</f>
        <v>0.58333333333333337</v>
      </c>
    </row>
    <row r="166" spans="1:13" x14ac:dyDescent="0.25">
      <c r="A166" s="16" t="s">
        <v>126</v>
      </c>
      <c r="B166" s="14" t="s">
        <v>521</v>
      </c>
      <c r="C166" s="18">
        <v>45383</v>
      </c>
      <c r="D166" s="19" t="s">
        <v>45</v>
      </c>
      <c r="E166" s="10" t="s">
        <v>522</v>
      </c>
      <c r="F166" s="24"/>
      <c r="G166" s="8"/>
      <c r="H166" s="14"/>
      <c r="I166" s="8"/>
      <c r="J166" s="8"/>
      <c r="K166" s="9">
        <v>45629</v>
      </c>
      <c r="L166" s="8"/>
      <c r="M166" s="29">
        <f>('DATA 01 2024'!C166+'DATA 01 2024'!F166+'DATA 01 2024'!G166)/3</f>
        <v>0</v>
      </c>
    </row>
    <row r="167" spans="1:13" ht="43.5" x14ac:dyDescent="0.25">
      <c r="A167" s="16" t="s">
        <v>126</v>
      </c>
      <c r="B167" s="14" t="s">
        <v>523</v>
      </c>
      <c r="C167" s="18">
        <v>45383</v>
      </c>
      <c r="D167" s="19" t="s">
        <v>45</v>
      </c>
      <c r="E167" s="10" t="s">
        <v>524</v>
      </c>
      <c r="F167" s="23">
        <v>45482</v>
      </c>
      <c r="G167" s="8" t="s">
        <v>727</v>
      </c>
      <c r="H167" s="14" t="s">
        <v>742</v>
      </c>
      <c r="I167" s="8" t="s">
        <v>46</v>
      </c>
      <c r="J167" s="8" t="s">
        <v>49</v>
      </c>
      <c r="K167" s="8"/>
      <c r="L167" s="8"/>
      <c r="M167" s="29">
        <f>('DATA 01 2024'!C167+'DATA 01 2024'!F167+'DATA 01 2024'!G167)/3</f>
        <v>0.66666666666666663</v>
      </c>
    </row>
    <row r="168" spans="1:13" x14ac:dyDescent="0.25">
      <c r="A168" s="16" t="s">
        <v>126</v>
      </c>
      <c r="B168" s="14" t="s">
        <v>525</v>
      </c>
      <c r="C168" s="18">
        <v>45383</v>
      </c>
      <c r="D168" s="19" t="s">
        <v>45</v>
      </c>
      <c r="E168" s="10" t="s">
        <v>526</v>
      </c>
      <c r="F168" s="24"/>
      <c r="G168" s="8"/>
      <c r="H168" s="14"/>
      <c r="I168" s="8"/>
      <c r="J168" s="8"/>
      <c r="K168" s="9">
        <v>45629</v>
      </c>
      <c r="L168" s="8"/>
      <c r="M168" s="29">
        <f>('DATA 01 2024'!C168+'DATA 01 2024'!F168+'DATA 01 2024'!G168)/3</f>
        <v>0</v>
      </c>
    </row>
    <row r="169" spans="1:13" ht="29.25" x14ac:dyDescent="0.25">
      <c r="A169" s="16" t="s">
        <v>126</v>
      </c>
      <c r="B169" s="14" t="s">
        <v>527</v>
      </c>
      <c r="C169" s="18">
        <v>45384</v>
      </c>
      <c r="D169" s="19" t="s">
        <v>45</v>
      </c>
      <c r="E169" s="10" t="s">
        <v>528</v>
      </c>
      <c r="F169" s="23">
        <v>45404</v>
      </c>
      <c r="G169" s="8" t="s">
        <v>727</v>
      </c>
      <c r="H169" s="14" t="s">
        <v>529</v>
      </c>
      <c r="I169" s="8" t="s">
        <v>46</v>
      </c>
      <c r="J169" s="8" t="s">
        <v>49</v>
      </c>
      <c r="K169" s="8"/>
      <c r="L169" s="8"/>
      <c r="M169" s="29">
        <f>('DATA 01 2024'!C169+'DATA 01 2024'!F169+'DATA 01 2024'!G169)/3</f>
        <v>0.66666666666666663</v>
      </c>
    </row>
    <row r="170" spans="1:13" ht="29.25" x14ac:dyDescent="0.25">
      <c r="A170" s="16" t="s">
        <v>126</v>
      </c>
      <c r="B170" s="14" t="s">
        <v>530</v>
      </c>
      <c r="C170" s="18">
        <v>45383</v>
      </c>
      <c r="D170" s="19" t="s">
        <v>45</v>
      </c>
      <c r="E170" s="10" t="s">
        <v>531</v>
      </c>
      <c r="F170" s="23">
        <v>45665</v>
      </c>
      <c r="G170" s="8" t="s">
        <v>727</v>
      </c>
      <c r="H170" s="14" t="s">
        <v>793</v>
      </c>
      <c r="I170" s="8" t="s">
        <v>46</v>
      </c>
      <c r="J170" s="8" t="s">
        <v>47</v>
      </c>
      <c r="K170" s="9">
        <v>45629</v>
      </c>
      <c r="L170" s="8" t="s">
        <v>729</v>
      </c>
      <c r="M170" s="29">
        <f>('DATA 01 2024'!C170+'DATA 01 2024'!F170+'DATA 01 2024'!G170)/3</f>
        <v>0.66666666666666663</v>
      </c>
    </row>
    <row r="171" spans="1:13" ht="114.75" x14ac:dyDescent="0.25">
      <c r="A171" s="16" t="s">
        <v>126</v>
      </c>
      <c r="B171" s="14" t="s">
        <v>532</v>
      </c>
      <c r="C171" s="18">
        <v>45383</v>
      </c>
      <c r="D171" s="19" t="s">
        <v>45</v>
      </c>
      <c r="E171" s="10" t="s">
        <v>533</v>
      </c>
      <c r="F171" s="23">
        <v>45665</v>
      </c>
      <c r="G171" s="8" t="s">
        <v>50</v>
      </c>
      <c r="H171" s="14" t="s">
        <v>792</v>
      </c>
      <c r="I171" s="8" t="s">
        <v>46</v>
      </c>
      <c r="J171" s="8" t="s">
        <v>47</v>
      </c>
      <c r="K171" s="9">
        <v>45629</v>
      </c>
      <c r="L171" s="8" t="s">
        <v>52</v>
      </c>
      <c r="M171" s="29">
        <f>('DATA 01 2024'!C171+'DATA 01 2024'!F171+'DATA 01 2024'!G171)/3</f>
        <v>0.41666666666666669</v>
      </c>
    </row>
    <row r="172" spans="1:13" ht="43.5" x14ac:dyDescent="0.25">
      <c r="A172" s="16" t="s">
        <v>126</v>
      </c>
      <c r="B172" s="14" t="s">
        <v>534</v>
      </c>
      <c r="C172" s="18">
        <v>45383</v>
      </c>
      <c r="D172" s="19" t="s">
        <v>45</v>
      </c>
      <c r="E172" s="10" t="s">
        <v>535</v>
      </c>
      <c r="F172" s="23">
        <v>45484</v>
      </c>
      <c r="G172" s="8" t="s">
        <v>50</v>
      </c>
      <c r="H172" s="14" t="s">
        <v>743</v>
      </c>
      <c r="I172" s="8" t="s">
        <v>46</v>
      </c>
      <c r="J172" s="8" t="s">
        <v>47</v>
      </c>
      <c r="K172" s="8"/>
      <c r="L172" s="8" t="s">
        <v>729</v>
      </c>
      <c r="M172" s="29">
        <f>('DATA 01 2024'!C172+'DATA 01 2024'!F172+'DATA 01 2024'!G172)/3</f>
        <v>0.58333333333333337</v>
      </c>
    </row>
    <row r="173" spans="1:13" x14ac:dyDescent="0.25">
      <c r="A173" s="16" t="s">
        <v>126</v>
      </c>
      <c r="B173" s="14" t="s">
        <v>536</v>
      </c>
      <c r="C173" s="18">
        <v>45383</v>
      </c>
      <c r="D173" s="19" t="s">
        <v>45</v>
      </c>
      <c r="E173" s="10" t="s">
        <v>537</v>
      </c>
      <c r="F173" s="24"/>
      <c r="G173" s="8"/>
      <c r="H173" s="14"/>
      <c r="I173" s="8"/>
      <c r="J173" s="8"/>
      <c r="K173" s="9">
        <v>45629</v>
      </c>
      <c r="L173" s="8"/>
      <c r="M173" s="29">
        <f>('DATA 01 2024'!C173+'DATA 01 2024'!F173+'DATA 01 2024'!G173)/3</f>
        <v>0</v>
      </c>
    </row>
    <row r="174" spans="1:13" x14ac:dyDescent="0.25">
      <c r="A174" s="16" t="s">
        <v>126</v>
      </c>
      <c r="B174" s="14" t="s">
        <v>538</v>
      </c>
      <c r="C174" s="18">
        <v>45383</v>
      </c>
      <c r="D174" s="19" t="s">
        <v>45</v>
      </c>
      <c r="E174" s="10" t="s">
        <v>539</v>
      </c>
      <c r="F174" s="24"/>
      <c r="G174" s="8"/>
      <c r="H174" s="14"/>
      <c r="I174" s="8"/>
      <c r="J174" s="8"/>
      <c r="K174" s="9">
        <v>45629</v>
      </c>
      <c r="L174" s="8"/>
      <c r="M174" s="29">
        <f>('DATA 01 2024'!C174+'DATA 01 2024'!F174+'DATA 01 2024'!G174)/3</f>
        <v>0</v>
      </c>
    </row>
    <row r="175" spans="1:13" x14ac:dyDescent="0.25">
      <c r="A175" s="16" t="s">
        <v>126</v>
      </c>
      <c r="B175" s="14" t="s">
        <v>540</v>
      </c>
      <c r="C175" s="18">
        <v>45383</v>
      </c>
      <c r="D175" s="19" t="s">
        <v>45</v>
      </c>
      <c r="E175" s="10" t="s">
        <v>541</v>
      </c>
      <c r="F175" s="24"/>
      <c r="G175" s="8"/>
      <c r="H175" s="14"/>
      <c r="I175" s="8"/>
      <c r="J175" s="8"/>
      <c r="K175" s="9">
        <v>45629</v>
      </c>
      <c r="L175" s="8"/>
      <c r="M175" s="29">
        <f>('DATA 01 2024'!C175+'DATA 01 2024'!F175+'DATA 01 2024'!G175)/3</f>
        <v>0</v>
      </c>
    </row>
    <row r="176" spans="1:13" x14ac:dyDescent="0.25">
      <c r="A176" s="16" t="s">
        <v>126</v>
      </c>
      <c r="B176" s="14" t="s">
        <v>542</v>
      </c>
      <c r="C176" s="18">
        <v>45383</v>
      </c>
      <c r="D176" s="19" t="s">
        <v>45</v>
      </c>
      <c r="E176" s="10" t="s">
        <v>543</v>
      </c>
      <c r="F176" s="24"/>
      <c r="G176" s="8"/>
      <c r="H176" s="14"/>
      <c r="I176" s="8"/>
      <c r="J176" s="8"/>
      <c r="K176" s="9">
        <v>45629</v>
      </c>
      <c r="L176" s="8"/>
      <c r="M176" s="29">
        <f>('DATA 01 2024'!C176+'DATA 01 2024'!F176+'DATA 01 2024'!G176)/3</f>
        <v>0</v>
      </c>
    </row>
    <row r="177" spans="1:13" ht="100.5" x14ac:dyDescent="0.25">
      <c r="A177" s="16" t="s">
        <v>126</v>
      </c>
      <c r="B177" s="14" t="s">
        <v>544</v>
      </c>
      <c r="C177" s="18">
        <v>45383</v>
      </c>
      <c r="D177" s="19" t="s">
        <v>45</v>
      </c>
      <c r="E177" s="10" t="s">
        <v>545</v>
      </c>
      <c r="F177" s="23">
        <v>45400</v>
      </c>
      <c r="G177" s="8" t="s">
        <v>50</v>
      </c>
      <c r="H177" s="14" t="s">
        <v>546</v>
      </c>
      <c r="I177" s="8" t="s">
        <v>51</v>
      </c>
      <c r="J177" s="8" t="s">
        <v>49</v>
      </c>
      <c r="K177" s="8"/>
      <c r="L177" s="8" t="s">
        <v>52</v>
      </c>
      <c r="M177" s="29">
        <f>('DATA 01 2024'!C177+'DATA 01 2024'!F177+'DATA 01 2024'!G177)/3</f>
        <v>0.41666666666666669</v>
      </c>
    </row>
    <row r="178" spans="1:13" x14ac:dyDescent="0.25">
      <c r="A178" s="16" t="s">
        <v>126</v>
      </c>
      <c r="B178" s="14" t="s">
        <v>547</v>
      </c>
      <c r="C178" s="18">
        <v>45383</v>
      </c>
      <c r="D178" s="19" t="s">
        <v>45</v>
      </c>
      <c r="E178" s="10" t="s">
        <v>548</v>
      </c>
      <c r="F178" s="24"/>
      <c r="G178" s="8"/>
      <c r="H178" s="14"/>
      <c r="I178" s="8"/>
      <c r="J178" s="8"/>
      <c r="K178" s="9">
        <v>45629</v>
      </c>
      <c r="L178" s="8"/>
      <c r="M178" s="29">
        <f>('DATA 01 2024'!C178+'DATA 01 2024'!F178+'DATA 01 2024'!G178)/3</f>
        <v>0</v>
      </c>
    </row>
    <row r="179" spans="1:13" x14ac:dyDescent="0.25">
      <c r="A179" s="16" t="s">
        <v>126</v>
      </c>
      <c r="B179" s="14" t="s">
        <v>549</v>
      </c>
      <c r="C179" s="18">
        <v>45383</v>
      </c>
      <c r="D179" s="19" t="s">
        <v>45</v>
      </c>
      <c r="E179" s="10" t="s">
        <v>550</v>
      </c>
      <c r="F179" s="24"/>
      <c r="G179" s="8"/>
      <c r="H179" s="14"/>
      <c r="I179" s="8"/>
      <c r="J179" s="8"/>
      <c r="K179" s="9">
        <v>45629</v>
      </c>
      <c r="L179" s="8"/>
      <c r="M179" s="29">
        <f>('DATA 01 2024'!C179+'DATA 01 2024'!F179+'DATA 01 2024'!G179)/3</f>
        <v>0</v>
      </c>
    </row>
    <row r="180" spans="1:13" x14ac:dyDescent="0.25">
      <c r="A180" s="16" t="s">
        <v>126</v>
      </c>
      <c r="B180" s="14" t="s">
        <v>551</v>
      </c>
      <c r="C180" s="18">
        <v>45383</v>
      </c>
      <c r="D180" s="19" t="s">
        <v>45</v>
      </c>
      <c r="E180" s="10" t="s">
        <v>552</v>
      </c>
      <c r="F180" s="24"/>
      <c r="G180" s="8"/>
      <c r="H180" s="14"/>
      <c r="I180" s="8"/>
      <c r="J180" s="8"/>
      <c r="K180" s="9">
        <v>45629</v>
      </c>
      <c r="L180" s="8"/>
      <c r="M180" s="29">
        <f>('DATA 01 2024'!C180+'DATA 01 2024'!F180+'DATA 01 2024'!G180)/3</f>
        <v>0</v>
      </c>
    </row>
    <row r="181" spans="1:13" x14ac:dyDescent="0.25">
      <c r="A181" s="16" t="s">
        <v>126</v>
      </c>
      <c r="B181" s="14" t="s">
        <v>553</v>
      </c>
      <c r="C181" s="18">
        <v>45383</v>
      </c>
      <c r="D181" s="19" t="s">
        <v>45</v>
      </c>
      <c r="E181" s="10" t="s">
        <v>554</v>
      </c>
      <c r="F181" s="23">
        <v>45490</v>
      </c>
      <c r="G181" s="8" t="s">
        <v>727</v>
      </c>
      <c r="H181" s="14" t="s">
        <v>744</v>
      </c>
      <c r="I181" s="8" t="s">
        <v>46</v>
      </c>
      <c r="J181" s="8" t="s">
        <v>47</v>
      </c>
      <c r="K181" s="8"/>
      <c r="L181" s="8"/>
      <c r="M181" s="29">
        <f>('DATA 01 2024'!C181+'DATA 01 2024'!F181+'DATA 01 2024'!G181)/3</f>
        <v>0.5</v>
      </c>
    </row>
    <row r="182" spans="1:13" x14ac:dyDescent="0.25">
      <c r="A182" s="16" t="s">
        <v>126</v>
      </c>
      <c r="B182" s="14" t="s">
        <v>555</v>
      </c>
      <c r="C182" s="18">
        <v>45383</v>
      </c>
      <c r="D182" s="19" t="s">
        <v>45</v>
      </c>
      <c r="E182" s="10" t="s">
        <v>556</v>
      </c>
      <c r="F182" s="24"/>
      <c r="G182" s="8"/>
      <c r="H182" s="14"/>
      <c r="I182" s="8"/>
      <c r="J182" s="8"/>
      <c r="K182" s="9">
        <v>45629</v>
      </c>
      <c r="L182" s="8"/>
      <c r="M182" s="29">
        <f>('DATA 01 2024'!C182+'DATA 01 2024'!F182+'DATA 01 2024'!G182)/3</f>
        <v>0</v>
      </c>
    </row>
    <row r="183" spans="1:13" x14ac:dyDescent="0.25">
      <c r="A183" s="16" t="s">
        <v>126</v>
      </c>
      <c r="B183" s="14" t="s">
        <v>557</v>
      </c>
      <c r="C183" s="18">
        <v>45383</v>
      </c>
      <c r="D183" s="19" t="s">
        <v>45</v>
      </c>
      <c r="E183" s="10" t="s">
        <v>558</v>
      </c>
      <c r="F183" s="23"/>
      <c r="G183" s="8"/>
      <c r="H183" s="14"/>
      <c r="I183" s="8"/>
      <c r="J183" s="8"/>
      <c r="K183" s="9">
        <v>45629</v>
      </c>
      <c r="L183" s="8"/>
      <c r="M183" s="29">
        <f>('DATA 01 2024'!C183+'DATA 01 2024'!F183+'DATA 01 2024'!G183)/3</f>
        <v>0</v>
      </c>
    </row>
    <row r="184" spans="1:13" ht="29.25" x14ac:dyDescent="0.25">
      <c r="A184" s="16" t="s">
        <v>126</v>
      </c>
      <c r="B184" s="14" t="s">
        <v>559</v>
      </c>
      <c r="C184" s="18">
        <v>45383</v>
      </c>
      <c r="D184" s="19" t="s">
        <v>45</v>
      </c>
      <c r="E184" s="10" t="s">
        <v>560</v>
      </c>
      <c r="F184" s="23">
        <v>45435</v>
      </c>
      <c r="G184" s="8" t="s">
        <v>727</v>
      </c>
      <c r="H184" s="14" t="s">
        <v>561</v>
      </c>
      <c r="I184" s="8" t="s">
        <v>46</v>
      </c>
      <c r="J184" s="8" t="s">
        <v>47</v>
      </c>
      <c r="K184" s="12"/>
      <c r="L184" s="8" t="s">
        <v>729</v>
      </c>
      <c r="M184" s="29">
        <f>('DATA 01 2024'!C184+'DATA 01 2024'!F184+'DATA 01 2024'!G184)/3</f>
        <v>0.66666666666666663</v>
      </c>
    </row>
    <row r="185" spans="1:13" x14ac:dyDescent="0.25">
      <c r="A185" s="16" t="s">
        <v>126</v>
      </c>
      <c r="B185" s="14" t="s">
        <v>562</v>
      </c>
      <c r="C185" s="18">
        <v>45383</v>
      </c>
      <c r="D185" s="19" t="s">
        <v>45</v>
      </c>
      <c r="E185" s="10" t="s">
        <v>563</v>
      </c>
      <c r="F185" s="24"/>
      <c r="G185" s="8"/>
      <c r="H185" s="14"/>
      <c r="I185" s="8"/>
      <c r="J185" s="8"/>
      <c r="K185" s="9">
        <v>45629</v>
      </c>
      <c r="L185" s="8"/>
      <c r="M185" s="29">
        <f>('DATA 01 2024'!C185+'DATA 01 2024'!F185+'DATA 01 2024'!G185)/3</f>
        <v>0</v>
      </c>
    </row>
    <row r="186" spans="1:13" x14ac:dyDescent="0.25">
      <c r="A186" s="16" t="s">
        <v>126</v>
      </c>
      <c r="B186" s="14" t="s">
        <v>564</v>
      </c>
      <c r="C186" s="18">
        <v>45383</v>
      </c>
      <c r="D186" s="19" t="s">
        <v>45</v>
      </c>
      <c r="E186" s="10" t="s">
        <v>565</v>
      </c>
      <c r="F186" s="24"/>
      <c r="G186" s="8"/>
      <c r="H186" s="14"/>
      <c r="I186" s="8"/>
      <c r="J186" s="8"/>
      <c r="K186" s="9">
        <v>45629</v>
      </c>
      <c r="L186" s="8"/>
      <c r="M186" s="29">
        <f>('DATA 01 2024'!C186+'DATA 01 2024'!F186+'DATA 01 2024'!G186)/3</f>
        <v>0</v>
      </c>
    </row>
    <row r="187" spans="1:13" x14ac:dyDescent="0.25">
      <c r="A187" s="16" t="s">
        <v>126</v>
      </c>
      <c r="B187" s="14" t="s">
        <v>566</v>
      </c>
      <c r="C187" s="18">
        <v>45383</v>
      </c>
      <c r="D187" s="19" t="s">
        <v>45</v>
      </c>
      <c r="E187" s="10" t="s">
        <v>567</v>
      </c>
      <c r="F187" s="23"/>
      <c r="G187" s="8"/>
      <c r="H187" s="14"/>
      <c r="I187" s="8"/>
      <c r="J187" s="8"/>
      <c r="K187" s="9">
        <v>45629</v>
      </c>
      <c r="L187" s="8"/>
      <c r="M187" s="29">
        <f>('DATA 01 2024'!C187+'DATA 01 2024'!F187+'DATA 01 2024'!G187)/3</f>
        <v>0</v>
      </c>
    </row>
    <row r="188" spans="1:13" x14ac:dyDescent="0.25">
      <c r="A188" s="16" t="s">
        <v>126</v>
      </c>
      <c r="B188" s="14" t="s">
        <v>568</v>
      </c>
      <c r="C188" s="18">
        <v>45383</v>
      </c>
      <c r="D188" s="19" t="s">
        <v>45</v>
      </c>
      <c r="E188" s="10" t="s">
        <v>569</v>
      </c>
      <c r="F188" s="21"/>
      <c r="G188" s="22"/>
      <c r="H188" s="22"/>
      <c r="I188" s="22"/>
      <c r="J188" s="22"/>
      <c r="K188" s="9">
        <v>45629</v>
      </c>
      <c r="L188" s="22"/>
      <c r="M188" s="29">
        <f>('DATA 01 2024'!C188+'DATA 01 2024'!F188+'DATA 01 2024'!G188)/3</f>
        <v>0</v>
      </c>
    </row>
    <row r="189" spans="1:13" x14ac:dyDescent="0.25">
      <c r="A189" s="16" t="s">
        <v>126</v>
      </c>
      <c r="B189" s="14" t="s">
        <v>570</v>
      </c>
      <c r="C189" s="18">
        <v>45383</v>
      </c>
      <c r="D189" s="19" t="s">
        <v>45</v>
      </c>
      <c r="E189" s="10" t="s">
        <v>571</v>
      </c>
      <c r="F189" s="21"/>
      <c r="G189" s="22"/>
      <c r="H189" s="22"/>
      <c r="I189" s="22"/>
      <c r="J189" s="22"/>
      <c r="K189" s="9">
        <v>45629</v>
      </c>
      <c r="L189" s="22"/>
      <c r="M189" s="29">
        <f>('DATA 01 2024'!C189+'DATA 01 2024'!F189+'DATA 01 2024'!G189)/3</f>
        <v>0</v>
      </c>
    </row>
    <row r="190" spans="1:13" x14ac:dyDescent="0.25">
      <c r="A190" s="16" t="s">
        <v>126</v>
      </c>
      <c r="B190" s="14" t="s">
        <v>572</v>
      </c>
      <c r="C190" s="18">
        <v>45383</v>
      </c>
      <c r="D190" s="19" t="s">
        <v>45</v>
      </c>
      <c r="E190" s="10" t="s">
        <v>573</v>
      </c>
      <c r="F190" s="24"/>
      <c r="G190" s="8"/>
      <c r="H190" s="14"/>
      <c r="I190" s="8"/>
      <c r="J190" s="8"/>
      <c r="K190" s="9">
        <v>45629</v>
      </c>
      <c r="L190" s="8"/>
      <c r="M190" s="29">
        <f>('DATA 01 2024'!C190+'DATA 01 2024'!F190+'DATA 01 2024'!G190)/3</f>
        <v>0</v>
      </c>
    </row>
    <row r="191" spans="1:13" x14ac:dyDescent="0.25">
      <c r="A191" s="16" t="s">
        <v>126</v>
      </c>
      <c r="B191" s="14" t="s">
        <v>574</v>
      </c>
      <c r="C191" s="18">
        <v>45383</v>
      </c>
      <c r="D191" s="19" t="s">
        <v>45</v>
      </c>
      <c r="E191" s="10" t="s">
        <v>575</v>
      </c>
      <c r="F191" s="23">
        <v>45488</v>
      </c>
      <c r="G191" s="8" t="s">
        <v>727</v>
      </c>
      <c r="H191" s="14" t="s">
        <v>745</v>
      </c>
      <c r="I191" s="8" t="s">
        <v>46</v>
      </c>
      <c r="J191" s="8" t="s">
        <v>47</v>
      </c>
      <c r="K191" s="8"/>
      <c r="L191" s="8"/>
      <c r="M191" s="29">
        <f>('DATA 01 2024'!C191+'DATA 01 2024'!F191+'DATA 01 2024'!G191)/3</f>
        <v>0.5</v>
      </c>
    </row>
    <row r="192" spans="1:13" x14ac:dyDescent="0.25">
      <c r="A192" s="16" t="s">
        <v>126</v>
      </c>
      <c r="B192" s="14" t="s">
        <v>576</v>
      </c>
      <c r="C192" s="18">
        <v>45383</v>
      </c>
      <c r="D192" s="19" t="s">
        <v>45</v>
      </c>
      <c r="E192" s="10" t="s">
        <v>577</v>
      </c>
      <c r="F192" s="24"/>
      <c r="G192" s="8"/>
      <c r="H192" s="14"/>
      <c r="I192" s="8"/>
      <c r="J192" s="8"/>
      <c r="K192" s="9">
        <v>45629</v>
      </c>
      <c r="L192" s="8"/>
      <c r="M192" s="29">
        <f>('DATA 01 2024'!C192+'DATA 01 2024'!F192+'DATA 01 2024'!G192)/3</f>
        <v>0</v>
      </c>
    </row>
    <row r="193" spans="1:13" x14ac:dyDescent="0.25">
      <c r="A193" s="16" t="s">
        <v>126</v>
      </c>
      <c r="B193" s="14" t="s">
        <v>578</v>
      </c>
      <c r="C193" s="18">
        <v>45383</v>
      </c>
      <c r="D193" s="19" t="s">
        <v>45</v>
      </c>
      <c r="E193" s="10" t="s">
        <v>579</v>
      </c>
      <c r="F193" s="24"/>
      <c r="G193" s="8"/>
      <c r="H193" s="14"/>
      <c r="I193" s="8"/>
      <c r="J193" s="8"/>
      <c r="K193" s="9">
        <v>45629</v>
      </c>
      <c r="L193" s="8"/>
      <c r="M193" s="29">
        <f>('DATA 01 2024'!C193+'DATA 01 2024'!F193+'DATA 01 2024'!G193)/3</f>
        <v>0</v>
      </c>
    </row>
    <row r="194" spans="1:13" x14ac:dyDescent="0.25">
      <c r="A194" s="16" t="s">
        <v>126</v>
      </c>
      <c r="B194" s="14" t="s">
        <v>580</v>
      </c>
      <c r="C194" s="18">
        <v>45383</v>
      </c>
      <c r="D194" s="19" t="s">
        <v>45</v>
      </c>
      <c r="E194" s="10" t="s">
        <v>581</v>
      </c>
      <c r="F194" s="24"/>
      <c r="G194" s="8"/>
      <c r="H194" s="14"/>
      <c r="I194" s="8"/>
      <c r="J194" s="8"/>
      <c r="K194" s="9">
        <v>45629</v>
      </c>
      <c r="L194" s="8"/>
      <c r="M194" s="29">
        <f>('DATA 01 2024'!C194+'DATA 01 2024'!F194+'DATA 01 2024'!G194)/3</f>
        <v>0</v>
      </c>
    </row>
    <row r="195" spans="1:13" x14ac:dyDescent="0.25">
      <c r="A195" s="16" t="s">
        <v>126</v>
      </c>
      <c r="B195" s="14" t="s">
        <v>582</v>
      </c>
      <c r="C195" s="18">
        <v>45383</v>
      </c>
      <c r="D195" s="19" t="s">
        <v>45</v>
      </c>
      <c r="E195" s="10" t="s">
        <v>583</v>
      </c>
      <c r="F195" s="24"/>
      <c r="G195" s="8"/>
      <c r="H195" s="14"/>
      <c r="I195" s="8"/>
      <c r="J195" s="8"/>
      <c r="K195" s="9">
        <v>45629</v>
      </c>
      <c r="L195" s="8"/>
      <c r="M195" s="29">
        <f>('DATA 01 2024'!C195+'DATA 01 2024'!F195+'DATA 01 2024'!G195)/3</f>
        <v>0</v>
      </c>
    </row>
    <row r="196" spans="1:13" ht="29.25" x14ac:dyDescent="0.25">
      <c r="A196" s="16" t="s">
        <v>126</v>
      </c>
      <c r="B196" s="14" t="s">
        <v>584</v>
      </c>
      <c r="C196" s="18">
        <v>45383</v>
      </c>
      <c r="D196" s="19" t="s">
        <v>45</v>
      </c>
      <c r="E196" s="10" t="s">
        <v>585</v>
      </c>
      <c r="F196" s="24"/>
      <c r="G196" s="8"/>
      <c r="H196" s="14"/>
      <c r="I196" s="8"/>
      <c r="J196" s="8"/>
      <c r="K196" s="9">
        <v>45629</v>
      </c>
      <c r="L196" s="8"/>
      <c r="M196" s="29">
        <f>('DATA 01 2024'!C196+'DATA 01 2024'!F196+'DATA 01 2024'!G196)/3</f>
        <v>0</v>
      </c>
    </row>
    <row r="197" spans="1:13" x14ac:dyDescent="0.25">
      <c r="A197" s="16" t="s">
        <v>126</v>
      </c>
      <c r="B197" s="14" t="s">
        <v>586</v>
      </c>
      <c r="C197" s="18">
        <v>45383</v>
      </c>
      <c r="D197" s="19" t="s">
        <v>45</v>
      </c>
      <c r="E197" s="10" t="s">
        <v>587</v>
      </c>
      <c r="F197" s="24"/>
      <c r="G197" s="8"/>
      <c r="H197" s="14"/>
      <c r="I197" s="8"/>
      <c r="J197" s="8"/>
      <c r="K197" s="9">
        <v>45629</v>
      </c>
      <c r="L197" s="8"/>
      <c r="M197" s="29">
        <f>('DATA 01 2024'!C197+'DATA 01 2024'!F197+'DATA 01 2024'!G197)/3</f>
        <v>0</v>
      </c>
    </row>
    <row r="198" spans="1:13" ht="43.5" x14ac:dyDescent="0.25">
      <c r="A198" s="16" t="s">
        <v>126</v>
      </c>
      <c r="B198" s="14" t="s">
        <v>588</v>
      </c>
      <c r="C198" s="18">
        <v>45383</v>
      </c>
      <c r="D198" s="19" t="s">
        <v>45</v>
      </c>
      <c r="E198" s="10" t="s">
        <v>589</v>
      </c>
      <c r="F198" s="23">
        <v>45477</v>
      </c>
      <c r="G198" s="8" t="s">
        <v>50</v>
      </c>
      <c r="H198" s="14" t="s">
        <v>746</v>
      </c>
      <c r="I198" s="8" t="s">
        <v>51</v>
      </c>
      <c r="J198" s="8" t="s">
        <v>49</v>
      </c>
      <c r="K198" s="12"/>
      <c r="L198" s="8" t="s">
        <v>52</v>
      </c>
      <c r="M198" s="29">
        <f>('DATA 01 2024'!C198+'DATA 01 2024'!F198+'DATA 01 2024'!G198)/3</f>
        <v>0.41666666666666669</v>
      </c>
    </row>
    <row r="199" spans="1:13" x14ac:dyDescent="0.25">
      <c r="A199" s="16" t="s">
        <v>126</v>
      </c>
      <c r="B199" s="14" t="s">
        <v>590</v>
      </c>
      <c r="C199" s="18">
        <v>45383</v>
      </c>
      <c r="D199" s="19" t="s">
        <v>45</v>
      </c>
      <c r="E199" s="10" t="s">
        <v>591</v>
      </c>
      <c r="F199" s="24"/>
      <c r="G199" s="8"/>
      <c r="H199" s="14"/>
      <c r="I199" s="8"/>
      <c r="J199" s="8"/>
      <c r="K199" s="9">
        <v>45629</v>
      </c>
      <c r="L199" s="8"/>
      <c r="M199" s="29">
        <f>('DATA 01 2024'!C199+'DATA 01 2024'!F199+'DATA 01 2024'!G199)/3</f>
        <v>0</v>
      </c>
    </row>
    <row r="200" spans="1:13" x14ac:dyDescent="0.25">
      <c r="A200" s="16" t="s">
        <v>126</v>
      </c>
      <c r="B200" s="14" t="s">
        <v>592</v>
      </c>
      <c r="C200" s="18">
        <v>45383</v>
      </c>
      <c r="D200" s="19" t="s">
        <v>45</v>
      </c>
      <c r="E200" s="10" t="s">
        <v>593</v>
      </c>
      <c r="F200" s="24"/>
      <c r="G200" s="8"/>
      <c r="H200" s="14"/>
      <c r="I200" s="8"/>
      <c r="J200" s="8"/>
      <c r="K200" s="9">
        <v>45629</v>
      </c>
      <c r="L200" s="8"/>
      <c r="M200" s="29">
        <f>('DATA 01 2024'!C200+'DATA 01 2024'!F200+'DATA 01 2024'!G200)/3</f>
        <v>0</v>
      </c>
    </row>
    <row r="201" spans="1:13" ht="29.25" x14ac:dyDescent="0.25">
      <c r="A201" s="16" t="s">
        <v>126</v>
      </c>
      <c r="B201" s="14" t="s">
        <v>594</v>
      </c>
      <c r="C201" s="18">
        <v>45383</v>
      </c>
      <c r="D201" s="19" t="s">
        <v>45</v>
      </c>
      <c r="E201" s="10" t="s">
        <v>595</v>
      </c>
      <c r="F201" s="23">
        <v>45484</v>
      </c>
      <c r="G201" s="8" t="s">
        <v>727</v>
      </c>
      <c r="H201" s="14" t="s">
        <v>747</v>
      </c>
      <c r="I201" s="8" t="s">
        <v>46</v>
      </c>
      <c r="J201" s="8" t="s">
        <v>49</v>
      </c>
      <c r="K201" s="8"/>
      <c r="L201" s="8"/>
      <c r="M201" s="29">
        <f>('DATA 01 2024'!C201+'DATA 01 2024'!F201+'DATA 01 2024'!G201)/3</f>
        <v>0.66666666666666663</v>
      </c>
    </row>
    <row r="202" spans="1:13" x14ac:dyDescent="0.25">
      <c r="A202" s="16" t="s">
        <v>126</v>
      </c>
      <c r="B202" s="14" t="s">
        <v>596</v>
      </c>
      <c r="C202" s="18">
        <v>45383</v>
      </c>
      <c r="D202" s="19" t="s">
        <v>45</v>
      </c>
      <c r="E202" s="10" t="s">
        <v>597</v>
      </c>
      <c r="F202" s="24"/>
      <c r="G202" s="8"/>
      <c r="H202" s="14"/>
      <c r="I202" s="8"/>
      <c r="J202" s="8"/>
      <c r="K202" s="9">
        <v>45629</v>
      </c>
      <c r="L202" s="8"/>
      <c r="M202" s="29">
        <f>('DATA 01 2024'!C202+'DATA 01 2024'!F202+'DATA 01 2024'!G202)/3</f>
        <v>0</v>
      </c>
    </row>
    <row r="203" spans="1:13" x14ac:dyDescent="0.25">
      <c r="A203" s="16" t="s">
        <v>126</v>
      </c>
      <c r="B203" s="14" t="s">
        <v>598</v>
      </c>
      <c r="C203" s="18">
        <v>45383</v>
      </c>
      <c r="D203" s="19" t="s">
        <v>45</v>
      </c>
      <c r="E203" s="10" t="s">
        <v>599</v>
      </c>
      <c r="F203" s="23"/>
      <c r="G203" s="8"/>
      <c r="H203" s="14"/>
      <c r="I203" s="8"/>
      <c r="J203" s="8"/>
      <c r="K203" s="9">
        <v>45629</v>
      </c>
      <c r="L203" s="8"/>
      <c r="M203" s="29">
        <f>('DATA 01 2024'!C203+'DATA 01 2024'!F203+'DATA 01 2024'!G203)/3</f>
        <v>0</v>
      </c>
    </row>
    <row r="204" spans="1:13" x14ac:dyDescent="0.25">
      <c r="A204" s="16" t="s">
        <v>126</v>
      </c>
      <c r="B204" s="14" t="s">
        <v>600</v>
      </c>
      <c r="C204" s="18">
        <v>45383</v>
      </c>
      <c r="D204" s="19" t="s">
        <v>45</v>
      </c>
      <c r="E204" s="10" t="s">
        <v>601</v>
      </c>
      <c r="F204" s="24"/>
      <c r="G204" s="8"/>
      <c r="H204" s="14"/>
      <c r="I204" s="8"/>
      <c r="J204" s="8"/>
      <c r="K204" s="9">
        <v>45629</v>
      </c>
      <c r="L204" s="8"/>
      <c r="M204" s="29">
        <f>('DATA 01 2024'!C204+'DATA 01 2024'!F204+'DATA 01 2024'!G204)/3</f>
        <v>0</v>
      </c>
    </row>
    <row r="205" spans="1:13" ht="29.25" x14ac:dyDescent="0.25">
      <c r="A205" s="16" t="s">
        <v>126</v>
      </c>
      <c r="B205" s="14" t="s">
        <v>602</v>
      </c>
      <c r="C205" s="18">
        <v>45383</v>
      </c>
      <c r="D205" s="19" t="s">
        <v>45</v>
      </c>
      <c r="E205" s="10" t="s">
        <v>603</v>
      </c>
      <c r="F205" s="23">
        <v>45483</v>
      </c>
      <c r="G205" s="8" t="s">
        <v>727</v>
      </c>
      <c r="H205" s="14" t="s">
        <v>748</v>
      </c>
      <c r="I205" s="8" t="s">
        <v>46</v>
      </c>
      <c r="J205" s="8" t="s">
        <v>47</v>
      </c>
      <c r="K205" s="8"/>
      <c r="L205" s="8" t="s">
        <v>729</v>
      </c>
      <c r="M205" s="29">
        <f>('DATA 01 2024'!C205+'DATA 01 2024'!F205+'DATA 01 2024'!G205)/3</f>
        <v>0.66666666666666663</v>
      </c>
    </row>
  </sheetData>
  <conditionalFormatting sqref="M2:M92">
    <cfRule type="iconSet" priority="4">
      <iconSet iconSet="4TrafficLights">
        <cfvo type="percent" val="0"/>
        <cfvo type="num" val="0.1"/>
        <cfvo type="num" val="0.51"/>
        <cfvo type="num" val="0.76"/>
      </iconSet>
    </cfRule>
  </conditionalFormatting>
  <conditionalFormatting sqref="M93:M205">
    <cfRule type="iconSet" priority="1">
      <iconSet iconSet="4TrafficLights">
        <cfvo type="percent" val="0"/>
        <cfvo type="num" val="0.1"/>
        <cfvo type="num" val="0.51"/>
        <cfvo type="num" val="0.76"/>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83CD238E-6AD3-465A-8D42-7CEA0262099A}">
          <x14:formula1>
            <xm:f>'DATA 01 2024'!$A$217:$A$218</xm:f>
          </x14:formula1>
          <xm:sqref>G2:G205</xm:sqref>
        </x14:dataValidation>
        <x14:dataValidation type="list" allowBlank="1" showInputMessage="1" showErrorMessage="1" xr:uid="{750BAB7D-00E2-4D06-8D89-8984A7F9B705}">
          <x14:formula1>
            <xm:f>'DATA 01 2024'!$B$217:$B$218</xm:f>
          </x14:formula1>
          <xm:sqref>I2:I205</xm:sqref>
        </x14:dataValidation>
        <x14:dataValidation type="list" allowBlank="1" showInputMessage="1" showErrorMessage="1" xr:uid="{8B71CF4B-D6B8-4FB0-80B1-0DC2EB95348D}">
          <x14:formula1>
            <xm:f>'DATA 01 2024'!$C$217:$C$218</xm:f>
          </x14:formula1>
          <xm:sqref>J2:J205</xm:sqref>
        </x14:dataValidation>
        <x14:dataValidation type="list" allowBlank="1" showInputMessage="1" showErrorMessage="1" xr:uid="{298A0AAA-C644-420B-904F-1D1270DE7409}">
          <x14:formula1>
            <xm:f>'DATA 01 2024'!$D$217:$D$219</xm:f>
          </x14:formula1>
          <xm:sqref>L2:L205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797D-3025-49CA-9970-78844AB23DA0}">
  <dimension ref="A1:X219"/>
  <sheetViews>
    <sheetView topLeftCell="N1" workbookViewId="0">
      <selection activeCell="V17" sqref="V17"/>
    </sheetView>
  </sheetViews>
  <sheetFormatPr baseColWidth="10" defaultRowHeight="15" x14ac:dyDescent="0.25"/>
  <cols>
    <col min="10" max="10" width="6.85546875" customWidth="1"/>
    <col min="19" max="19" width="15.7109375" customWidth="1"/>
    <col min="24" max="24" width="13.7109375" customWidth="1"/>
  </cols>
  <sheetData>
    <row r="1" spans="1:24" x14ac:dyDescent="0.25">
      <c r="A1" s="1" t="s">
        <v>67</v>
      </c>
      <c r="B1" s="2" t="s">
        <v>68</v>
      </c>
      <c r="C1" s="2" t="s">
        <v>69</v>
      </c>
      <c r="D1" s="2" t="s">
        <v>70</v>
      </c>
      <c r="E1" s="2" t="s">
        <v>71</v>
      </c>
      <c r="F1" s="2" t="s">
        <v>73</v>
      </c>
      <c r="G1" s="2" t="s">
        <v>72</v>
      </c>
      <c r="H1" s="2"/>
      <c r="S1" t="s">
        <v>949</v>
      </c>
      <c r="T1" t="s">
        <v>950</v>
      </c>
      <c r="U1" t="s">
        <v>951</v>
      </c>
      <c r="V1" t="s">
        <v>952</v>
      </c>
      <c r="W1" t="s">
        <v>953</v>
      </c>
      <c r="X1" t="s">
        <v>954</v>
      </c>
    </row>
    <row r="2" spans="1:24" ht="45" x14ac:dyDescent="0.25">
      <c r="A2">
        <f>IF(LEN('RNV 01 2024'!G2)&gt;0, 1, 0)</f>
        <v>0</v>
      </c>
      <c r="B2">
        <f>IF('RNV 01 2024'!J2="En tiempo",1,0)</f>
        <v>0</v>
      </c>
      <c r="C2">
        <f>(A2+B2)/2</f>
        <v>0</v>
      </c>
      <c r="D2">
        <f>IF('RNV 01 2024'!G2="Acepta", 1, IF('RNV 01 2024'!G2="Rechaza", 0.5, IF(ISBLANK('RNV 01 2024'!G2), 0, )))</f>
        <v>0</v>
      </c>
      <c r="E2">
        <f>IF('RNV 01 2024'!I2="Se señala",1,0)</f>
        <v>0</v>
      </c>
      <c r="F2">
        <f>(D2+E2)/2</f>
        <v>0</v>
      </c>
      <c r="G2" t="str">
        <f>IF('RNV 01 2024'!L2="Implementadas", 1, IF('RNV 01 2024'!L2="Parcialmente implementadas", 0.5, IF('RNV 01 2024'!L2="No implementadas", 0,"0" )))</f>
        <v>0</v>
      </c>
      <c r="S2" s="41" t="s">
        <v>943</v>
      </c>
      <c r="T2" t="s">
        <v>727</v>
      </c>
      <c r="U2" t="s">
        <v>50</v>
      </c>
      <c r="V2" s="41" t="s">
        <v>959</v>
      </c>
      <c r="W2" s="41" t="s">
        <v>944</v>
      </c>
      <c r="X2" s="41" t="s">
        <v>10</v>
      </c>
    </row>
    <row r="3" spans="1:24" x14ac:dyDescent="0.25">
      <c r="A3">
        <f>IF(LEN('RNV 01 2024'!G3)&gt;0, 1, 0)</f>
        <v>1</v>
      </c>
      <c r="B3">
        <f>IF('RNV 01 2024'!J3="En tiempo",1,0)</f>
        <v>1</v>
      </c>
      <c r="C3">
        <f t="shared" ref="C3:C66" si="0">(A3+B3)/2</f>
        <v>1</v>
      </c>
      <c r="D3">
        <f>IF('RNV 01 2024'!G3="Acepta", 1, IF('RNV 01 2024'!G3="Rechaza", 0.5, IF(ISBLANK('RNV 01 2024'!G3), 0, )))</f>
        <v>1</v>
      </c>
      <c r="E3">
        <f>IF('RNV 01 2024'!I3="Se señala",1,0)</f>
        <v>1</v>
      </c>
      <c r="F3">
        <f t="shared" ref="F3:F66" si="1">(D3+E3)/2</f>
        <v>1</v>
      </c>
      <c r="G3">
        <f>IF('RNV 01 2024'!L3="Implementadas", 1, IF('RNV 01 2024'!L3="Parcialmente implementadas", 0.5, IF('RNV 01 2024'!L3="No implementadas", 0,"0" )))</f>
        <v>1</v>
      </c>
      <c r="I3" t="s">
        <v>53</v>
      </c>
      <c r="J3" t="s">
        <v>54</v>
      </c>
      <c r="K3" t="s">
        <v>56</v>
      </c>
      <c r="L3" t="s">
        <v>58</v>
      </c>
      <c r="M3" t="s">
        <v>60</v>
      </c>
      <c r="N3" t="s">
        <v>62</v>
      </c>
      <c r="O3" t="s">
        <v>63</v>
      </c>
      <c r="P3" t="s">
        <v>65</v>
      </c>
    </row>
    <row r="4" spans="1:24" x14ac:dyDescent="0.25">
      <c r="A4">
        <f>IF(LEN('RNV 01 2024'!G4)&gt;0, 1, 0)</f>
        <v>1</v>
      </c>
      <c r="B4">
        <f>IF('RNV 01 2024'!J4="En tiempo",1,0)</f>
        <v>1</v>
      </c>
      <c r="C4">
        <f t="shared" si="0"/>
        <v>1</v>
      </c>
      <c r="D4">
        <f>IF('RNV 01 2024'!G4="Acepta", 1, IF('RNV 01 2024'!G4="Rechaza", 0.5, IF(ISBLANK('RNV 01 2024'!G4), 0, )))</f>
        <v>1</v>
      </c>
      <c r="E4">
        <f>IF('RNV 01 2024'!I4="Se señala",1,0)</f>
        <v>1</v>
      </c>
      <c r="F4">
        <f t="shared" si="1"/>
        <v>1</v>
      </c>
      <c r="G4">
        <f>IF('RNV 01 2024'!L4="Implementadas", 1, IF('RNV 01 2024'!L4="Parcialmente implementadas", 0.5, IF('RNV 01 2024'!L4="No implementadas", 0,"0" )))</f>
        <v>1</v>
      </c>
      <c r="I4">
        <f>COUNT('RNV 01 2024'!F2:'RNV 01 2024'!F205)</f>
        <v>110</v>
      </c>
      <c r="J4" s="46">
        <v>204</v>
      </c>
      <c r="K4">
        <f>COUNTIF('RNV 01 2024'!G:G,"Acepta")</f>
        <v>98</v>
      </c>
      <c r="L4">
        <f>COUNTIF('RNV 01 2024'!G:G,"Rechaza")</f>
        <v>13</v>
      </c>
      <c r="M4">
        <f>COUNTBLANK('RNV 01 2024'!G2:'RNV 01 2024'!G205)</f>
        <v>93</v>
      </c>
      <c r="N4">
        <f>COUNTIF('RNV 01 2024'!J:J,"En tiempo")</f>
        <v>75</v>
      </c>
      <c r="O4" cm="1">
        <f t="array" ref="O4">COUNT(IF(LEN('RNV 01 2024'!J2:'RNV 01 2024'!J205)&gt;0,1))</f>
        <v>111</v>
      </c>
      <c r="P4">
        <f>COUNTIF('RNV 01 2024'!L2:'RNV 01 2024'!L205,"Implementadas")</f>
        <v>54</v>
      </c>
      <c r="S4" s="3">
        <f>O4/J4</f>
        <v>0.54411764705882348</v>
      </c>
      <c r="T4" s="3">
        <f>K4/J4</f>
        <v>0.48039215686274511</v>
      </c>
      <c r="U4" s="3">
        <f>L4/J4</f>
        <v>6.3725490196078427E-2</v>
      </c>
      <c r="V4" s="3">
        <f>M4/J4</f>
        <v>0.45588235294117646</v>
      </c>
      <c r="W4" s="3">
        <f>N4/O4</f>
        <v>0.67567567567567566</v>
      </c>
      <c r="X4" s="3">
        <f>P4/K4</f>
        <v>0.55102040816326525</v>
      </c>
    </row>
    <row r="5" spans="1:24" x14ac:dyDescent="0.25">
      <c r="A5">
        <f>IF(LEN('RNV 01 2024'!G5)&gt;0, 1, 0)</f>
        <v>1</v>
      </c>
      <c r="B5">
        <f>IF('RNV 01 2024'!J5="En tiempo",1,0)</f>
        <v>1</v>
      </c>
      <c r="C5">
        <f t="shared" si="0"/>
        <v>1</v>
      </c>
      <c r="D5">
        <f>IF('RNV 01 2024'!G5="Acepta", 1, IF('RNV 01 2024'!G5="Rechaza", 0.5, IF(ISBLANK('RNV 01 2024'!G5), 0, )))</f>
        <v>1</v>
      </c>
      <c r="E5">
        <f>IF('RNV 01 2024'!I5="Se señala",1,0)</f>
        <v>1</v>
      </c>
      <c r="F5">
        <f t="shared" si="1"/>
        <v>1</v>
      </c>
      <c r="G5">
        <f>IF('RNV 01 2024'!L5="Implementadas", 1, IF('RNV 01 2024'!L5="Parcialmente implementadas", 0.5, IF('RNV 01 2024'!L5="No implementadas", 0,"0" )))</f>
        <v>1</v>
      </c>
    </row>
    <row r="6" spans="1:24" x14ac:dyDescent="0.25">
      <c r="A6">
        <f>IF(LEN('RNV 01 2024'!G6)&gt;0, 1, 0)</f>
        <v>1</v>
      </c>
      <c r="B6">
        <f>IF('RNV 01 2024'!J6="En tiempo",1,0)</f>
        <v>1</v>
      </c>
      <c r="C6">
        <f t="shared" si="0"/>
        <v>1</v>
      </c>
      <c r="D6">
        <f>IF('RNV 01 2024'!G6="Acepta", 1, IF('RNV 01 2024'!G6="Rechaza", 0.5, IF(ISBLANK('RNV 01 2024'!G6), 0, )))</f>
        <v>1</v>
      </c>
      <c r="E6">
        <f>IF('RNV 01 2024'!I6="Se señala",1,0)</f>
        <v>1</v>
      </c>
      <c r="F6">
        <f t="shared" si="1"/>
        <v>1</v>
      </c>
      <c r="G6">
        <f>IF('RNV 01 2024'!L6="Implementadas", 1, IF('RNV 01 2024'!L6="Parcialmente implementadas", 0.5, IF('RNV 01 2024'!L6="No implementadas", 0,"0" )))</f>
        <v>1</v>
      </c>
      <c r="R6" t="s">
        <v>1742</v>
      </c>
      <c r="S6" t="s">
        <v>1743</v>
      </c>
      <c r="T6" t="s">
        <v>1744</v>
      </c>
      <c r="U6" t="s">
        <v>1745</v>
      </c>
      <c r="V6" t="s">
        <v>1746</v>
      </c>
      <c r="W6" t="s">
        <v>1747</v>
      </c>
    </row>
    <row r="7" spans="1:24" x14ac:dyDescent="0.25">
      <c r="A7">
        <f>IF(LEN('RNV 01 2024'!G7)&gt;0, 1, 0)</f>
        <v>1</v>
      </c>
      <c r="B7">
        <f>IF('RNV 01 2024'!J7="En tiempo",1,0)</f>
        <v>1</v>
      </c>
      <c r="C7">
        <f t="shared" si="0"/>
        <v>1</v>
      </c>
      <c r="D7">
        <f>IF('RNV 01 2024'!G7="Acepta", 1, IF('RNV 01 2024'!G7="Rechaza", 0.5, IF(ISBLANK('RNV 01 2024'!G7), 0, )))</f>
        <v>1</v>
      </c>
      <c r="E7">
        <f>IF('RNV 01 2024'!I7="Se señala",1,0)</f>
        <v>1</v>
      </c>
      <c r="F7">
        <f t="shared" si="1"/>
        <v>1</v>
      </c>
      <c r="G7">
        <f>IF('RNV 01 2024'!L7="Implementadas", 1, IF('RNV 01 2024'!L7="Parcialmente implementadas", 0.5, IF('RNV 01 2024'!L7="No implementadas", 0,"0" )))</f>
        <v>1</v>
      </c>
    </row>
    <row r="8" spans="1:24" x14ac:dyDescent="0.25">
      <c r="A8">
        <f>IF(LEN('RNV 01 2024'!G8)&gt;0, 1, 0)</f>
        <v>1</v>
      </c>
      <c r="B8">
        <f>IF('RNV 01 2024'!J8="En tiempo",1,0)</f>
        <v>0</v>
      </c>
      <c r="C8">
        <f t="shared" si="0"/>
        <v>0.5</v>
      </c>
      <c r="D8">
        <f>IF('RNV 01 2024'!G8="Acepta", 1, IF('RNV 01 2024'!G8="Rechaza", 0.5, IF(ISBLANK('RNV 01 2024'!G8), 0, )))</f>
        <v>1</v>
      </c>
      <c r="E8">
        <f>IF('RNV 01 2024'!I8="Se señala",1,0)</f>
        <v>1</v>
      </c>
      <c r="F8">
        <f t="shared" si="1"/>
        <v>1</v>
      </c>
      <c r="G8">
        <f>IF('RNV 01 2024'!L8="Implementadas", 1, IF('RNV 01 2024'!L8="Parcialmente implementadas", 0.5, IF('RNV 01 2024'!L8="No implementadas", 0,"0" )))</f>
        <v>0.5</v>
      </c>
    </row>
    <row r="9" spans="1:24" x14ac:dyDescent="0.25">
      <c r="A9">
        <f>IF(LEN('RNV 01 2024'!G9)&gt;0, 1, 0)</f>
        <v>1</v>
      </c>
      <c r="B9">
        <f>IF('RNV 01 2024'!J9="En tiempo",1,0)</f>
        <v>1</v>
      </c>
      <c r="C9">
        <f t="shared" si="0"/>
        <v>1</v>
      </c>
      <c r="D9">
        <f>IF('RNV 01 2024'!G9="Acepta", 1, IF('RNV 01 2024'!G9="Rechaza", 0.5, IF(ISBLANK('RNV 01 2024'!G9), 0, )))</f>
        <v>1</v>
      </c>
      <c r="E9">
        <f>IF('RNV 01 2024'!I9="Se señala",1,0)</f>
        <v>1</v>
      </c>
      <c r="F9">
        <f t="shared" si="1"/>
        <v>1</v>
      </c>
      <c r="G9">
        <f>IF('RNV 01 2024'!L9="Implementadas", 1, IF('RNV 01 2024'!L9="Parcialmente implementadas", 0.5, IF('RNV 01 2024'!L9="No implementadas", 0,"0" )))</f>
        <v>1</v>
      </c>
      <c r="I9" t="s">
        <v>67</v>
      </c>
      <c r="J9" t="s">
        <v>605</v>
      </c>
    </row>
    <row r="10" spans="1:24" x14ac:dyDescent="0.25">
      <c r="A10">
        <f>IF(LEN('RNV 01 2024'!G10)&gt;0, 1, 0)</f>
        <v>0</v>
      </c>
      <c r="B10">
        <f>IF('RNV 01 2024'!J10="En tiempo",1,0)</f>
        <v>0</v>
      </c>
      <c r="C10">
        <f t="shared" si="0"/>
        <v>0</v>
      </c>
      <c r="D10">
        <f>IF('RNV 01 2024'!G10="Acepta", 1, IF('RNV 01 2024'!G10="Rechaza", 0.5, IF(ISBLANK('RNV 01 2024'!G10), 0, )))</f>
        <v>0</v>
      </c>
      <c r="E10">
        <f>IF('RNV 01 2024'!I10="Se señala",1,0)</f>
        <v>0</v>
      </c>
      <c r="F10">
        <f t="shared" si="1"/>
        <v>0</v>
      </c>
      <c r="G10" t="str">
        <f>IF('RNV 01 2024'!L10="Implementadas", 1, IF('RNV 01 2024'!L10="Parcialmente implementadas", 0.5, IF('RNV 01 2024'!L10="No implementadas", 0,"0" )))</f>
        <v>0</v>
      </c>
      <c r="I10" t="s">
        <v>68</v>
      </c>
      <c r="J10" t="s">
        <v>7</v>
      </c>
    </row>
    <row r="11" spans="1:24" x14ac:dyDescent="0.25">
      <c r="A11">
        <f>IF(LEN('RNV 01 2024'!G11)&gt;0, 1, 0)</f>
        <v>1</v>
      </c>
      <c r="B11">
        <f>IF('RNV 01 2024'!J11="En tiempo",1,0)</f>
        <v>1</v>
      </c>
      <c r="C11">
        <f t="shared" si="0"/>
        <v>1</v>
      </c>
      <c r="D11">
        <f>IF('RNV 01 2024'!G11="Acepta", 1, IF('RNV 01 2024'!G11="Rechaza", 0.5, IF(ISBLANK('RNV 01 2024'!G11), 0, )))</f>
        <v>1</v>
      </c>
      <c r="E11">
        <f>IF('RNV 01 2024'!I11="Se señala",1,0)</f>
        <v>1</v>
      </c>
      <c r="F11">
        <f t="shared" si="1"/>
        <v>1</v>
      </c>
      <c r="G11" t="str">
        <f>IF('RNV 01 2024'!L11="Implementadas", 1, IF('RNV 01 2024'!L11="Parcialmente implementadas", 0.5, IF('RNV 01 2024'!L11="No implementadas", 0,"0" )))</f>
        <v>0</v>
      </c>
      <c r="I11" t="s">
        <v>69</v>
      </c>
      <c r="J11" t="s">
        <v>606</v>
      </c>
    </row>
    <row r="12" spans="1:24" x14ac:dyDescent="0.25">
      <c r="A12">
        <f>IF(LEN('RNV 01 2024'!G12)&gt;0, 1, 0)</f>
        <v>1</v>
      </c>
      <c r="B12">
        <f>IF('RNV 01 2024'!J12="En tiempo",1,0)</f>
        <v>1</v>
      </c>
      <c r="C12">
        <f t="shared" si="0"/>
        <v>1</v>
      </c>
      <c r="D12">
        <f>IF('RNV 01 2024'!G12="Acepta", 1, IF('RNV 01 2024'!G12="Rechaza", 0.5, IF(ISBLANK('RNV 01 2024'!G12), 0, )))</f>
        <v>1</v>
      </c>
      <c r="E12">
        <f>IF('RNV 01 2024'!I12="Se señala",1,0)</f>
        <v>1</v>
      </c>
      <c r="F12">
        <f t="shared" si="1"/>
        <v>1</v>
      </c>
      <c r="G12">
        <f>IF('RNV 01 2024'!L12="Implementadas", 1, IF('RNV 01 2024'!L12="Parcialmente implementadas", 0.5, IF('RNV 01 2024'!L12="No implementadas", 0,"0" )))</f>
        <v>1</v>
      </c>
      <c r="I12" t="s">
        <v>70</v>
      </c>
      <c r="J12" t="s">
        <v>607</v>
      </c>
    </row>
    <row r="13" spans="1:24" x14ac:dyDescent="0.25">
      <c r="A13">
        <f>IF(LEN('RNV 01 2024'!G13)&gt;0, 1, 0)</f>
        <v>1</v>
      </c>
      <c r="B13">
        <f>IF('RNV 01 2024'!J13="En tiempo",1,0)</f>
        <v>1</v>
      </c>
      <c r="C13">
        <f t="shared" si="0"/>
        <v>1</v>
      </c>
      <c r="D13">
        <f>IF('RNV 01 2024'!G13="Acepta", 1, IF('RNV 01 2024'!G13="Rechaza", 0.5, IF(ISBLANK('RNV 01 2024'!G13), 0, )))</f>
        <v>1</v>
      </c>
      <c r="E13">
        <f>IF('RNV 01 2024'!I13="Se señala",1,0)</f>
        <v>1</v>
      </c>
      <c r="F13">
        <f t="shared" si="1"/>
        <v>1</v>
      </c>
      <c r="G13">
        <f>IF('RNV 01 2024'!L13="Implementadas", 1, IF('RNV 01 2024'!L13="Parcialmente implementadas", 0.5, IF('RNV 01 2024'!L13="No implementadas", 0,"0" )))</f>
        <v>1</v>
      </c>
      <c r="I13" t="s">
        <v>608</v>
      </c>
      <c r="J13" t="s">
        <v>609</v>
      </c>
    </row>
    <row r="14" spans="1:24" x14ac:dyDescent="0.25">
      <c r="A14">
        <f>IF(LEN('RNV 01 2024'!G14)&gt;0, 1, 0)</f>
        <v>1</v>
      </c>
      <c r="B14">
        <f>IF('RNV 01 2024'!J14="En tiempo",1,0)</f>
        <v>0</v>
      </c>
      <c r="C14">
        <f t="shared" si="0"/>
        <v>0.5</v>
      </c>
      <c r="D14">
        <f>IF('RNV 01 2024'!G14="Acepta", 1, IF('RNV 01 2024'!G14="Rechaza", 0.5, IF(ISBLANK('RNV 01 2024'!G14), 0, )))</f>
        <v>1</v>
      </c>
      <c r="E14">
        <f>IF('RNV 01 2024'!I14="Se señala",1,0)</f>
        <v>1</v>
      </c>
      <c r="F14">
        <f t="shared" si="1"/>
        <v>1</v>
      </c>
      <c r="G14">
        <f>IF('RNV 01 2024'!L14="Implementadas", 1, IF('RNV 01 2024'!L14="Parcialmente implementadas", 0.5, IF('RNV 01 2024'!L14="No implementadas", 0,"0" )))</f>
        <v>1</v>
      </c>
      <c r="I14" t="s">
        <v>73</v>
      </c>
      <c r="J14" t="s">
        <v>5</v>
      </c>
    </row>
    <row r="15" spans="1:24" x14ac:dyDescent="0.25">
      <c r="A15">
        <f>IF(LEN('RNV 01 2024'!G15)&gt;0, 1, 0)</f>
        <v>1</v>
      </c>
      <c r="B15">
        <f>IF('RNV 01 2024'!J15="En tiempo",1,0)</f>
        <v>0</v>
      </c>
      <c r="C15">
        <f t="shared" si="0"/>
        <v>0.5</v>
      </c>
      <c r="D15">
        <f>IF('RNV 01 2024'!G15="Acepta", 1, IF('RNV 01 2024'!G15="Rechaza", 0.5, IF(ISBLANK('RNV 01 2024'!G15), 0, )))</f>
        <v>1</v>
      </c>
      <c r="E15">
        <f>IF('RNV 01 2024'!I15="Se señala",1,0)</f>
        <v>1</v>
      </c>
      <c r="F15">
        <f t="shared" si="1"/>
        <v>1</v>
      </c>
      <c r="G15">
        <f>IF('RNV 01 2024'!L15="Implementadas", 1, IF('RNV 01 2024'!L15="Parcialmente implementadas", 0.5, IF('RNV 01 2024'!L15="No implementadas", 0,"0" )))</f>
        <v>1</v>
      </c>
      <c r="I15" t="s">
        <v>72</v>
      </c>
      <c r="J15" t="s">
        <v>610</v>
      </c>
    </row>
    <row r="16" spans="1:24" x14ac:dyDescent="0.25">
      <c r="A16">
        <f>IF(LEN('RNV 01 2024'!G16)&gt;0, 1, 0)</f>
        <v>1</v>
      </c>
      <c r="B16">
        <f>IF('RNV 01 2024'!J16="En tiempo",1,0)</f>
        <v>1</v>
      </c>
      <c r="C16">
        <f t="shared" si="0"/>
        <v>1</v>
      </c>
      <c r="D16">
        <f>IF('RNV 01 2024'!G16="Acepta", 1, IF('RNV 01 2024'!G16="Rechaza", 0.5, IF(ISBLANK('RNV 01 2024'!G16), 0, )))</f>
        <v>1</v>
      </c>
      <c r="E16">
        <f>IF('RNV 01 2024'!I16="Se señala",1,0)</f>
        <v>1</v>
      </c>
      <c r="F16">
        <f t="shared" si="1"/>
        <v>1</v>
      </c>
      <c r="G16" t="str">
        <f>IF('RNV 01 2024'!L16="Implementadas", 1, IF('RNV 01 2024'!L16="Parcialmente implementadas", 0.5, IF('RNV 01 2024'!L16="No implementadas", 0,"0" )))</f>
        <v>0</v>
      </c>
    </row>
    <row r="17" spans="1:24" x14ac:dyDescent="0.25">
      <c r="A17">
        <f>IF(LEN('RNV 01 2024'!G17)&gt;0, 1, 0)</f>
        <v>1</v>
      </c>
      <c r="B17">
        <f>IF('RNV 01 2024'!J17="En tiempo",1,0)</f>
        <v>1</v>
      </c>
      <c r="C17">
        <f t="shared" si="0"/>
        <v>1</v>
      </c>
      <c r="D17">
        <f>IF('RNV 01 2024'!G17="Acepta", 1, IF('RNV 01 2024'!G17="Rechaza", 0.5, IF(ISBLANK('RNV 01 2024'!G17), 0, )))</f>
        <v>1</v>
      </c>
      <c r="E17">
        <f>IF('RNV 01 2024'!I17="Se señala",1,0)</f>
        <v>1</v>
      </c>
      <c r="F17">
        <f t="shared" si="1"/>
        <v>1</v>
      </c>
      <c r="G17">
        <f>IF('RNV 01 2024'!L17="Implementadas", 1, IF('RNV 01 2024'!L17="Parcialmente implementadas", 0.5, IF('RNV 01 2024'!L17="No implementadas", 0,"0" )))</f>
        <v>1</v>
      </c>
      <c r="I17" t="s">
        <v>53</v>
      </c>
      <c r="J17" t="s">
        <v>945</v>
      </c>
    </row>
    <row r="18" spans="1:24" x14ac:dyDescent="0.25">
      <c r="A18">
        <f>IF(LEN('RNV 01 2024'!G18)&gt;0, 1, 0)</f>
        <v>1</v>
      </c>
      <c r="B18">
        <f>IF('RNV 01 2024'!J18="En tiempo",1,0)</f>
        <v>1</v>
      </c>
      <c r="C18">
        <f t="shared" si="0"/>
        <v>1</v>
      </c>
      <c r="D18">
        <f>IF('RNV 01 2024'!G18="Acepta", 1, IF('RNV 01 2024'!G18="Rechaza", 0.5, IF(ISBLANK('RNV 01 2024'!G18), 0, )))</f>
        <v>1</v>
      </c>
      <c r="E18">
        <f>IF('RNV 01 2024'!I18="Se señala",1,0)</f>
        <v>1</v>
      </c>
      <c r="F18">
        <f t="shared" si="1"/>
        <v>1</v>
      </c>
      <c r="G18">
        <f>IF('RNV 01 2024'!L18="Implementadas", 1, IF('RNV 01 2024'!L18="Parcialmente implementadas", 0.5, IF('RNV 01 2024'!L18="No implementadas", 0,"0" )))</f>
        <v>1</v>
      </c>
      <c r="I18" t="s">
        <v>54</v>
      </c>
      <c r="J18" t="s">
        <v>946</v>
      </c>
    </row>
    <row r="19" spans="1:24" x14ac:dyDescent="0.25">
      <c r="A19">
        <f>IF(LEN('RNV 01 2024'!G19)&gt;0, 1, 0)</f>
        <v>1</v>
      </c>
      <c r="B19">
        <f>IF('RNV 01 2024'!J19="En tiempo",1,0)</f>
        <v>1</v>
      </c>
      <c r="C19">
        <f t="shared" si="0"/>
        <v>1</v>
      </c>
      <c r="D19">
        <f>IF('RNV 01 2024'!G19="Acepta", 1, IF('RNV 01 2024'!G19="Rechaza", 0.5, IF(ISBLANK('RNV 01 2024'!G19), 0, )))</f>
        <v>1</v>
      </c>
      <c r="E19">
        <f>IF('RNV 01 2024'!I19="Se señala",1,0)</f>
        <v>1</v>
      </c>
      <c r="F19">
        <f t="shared" si="1"/>
        <v>1</v>
      </c>
      <c r="G19">
        <f>IF('RNV 01 2024'!L19="Implementadas", 1, IF('RNV 01 2024'!L19="Parcialmente implementadas", 0.5, IF('RNV 01 2024'!L19="No implementadas", 0,"0" )))</f>
        <v>1</v>
      </c>
      <c r="I19" t="s">
        <v>56</v>
      </c>
      <c r="J19" t="s">
        <v>947</v>
      </c>
    </row>
    <row r="20" spans="1:24" x14ac:dyDescent="0.25">
      <c r="A20">
        <f>IF(LEN('RNV 01 2024'!G20)&gt;0, 1, 0)</f>
        <v>1</v>
      </c>
      <c r="B20">
        <f>IF('RNV 01 2024'!J20="En tiempo",1,0)</f>
        <v>1</v>
      </c>
      <c r="C20">
        <f t="shared" si="0"/>
        <v>1</v>
      </c>
      <c r="D20">
        <f>IF('RNV 01 2024'!G20="Acepta", 1, IF('RNV 01 2024'!G20="Rechaza", 0.5, IF(ISBLANK('RNV 01 2024'!G20), 0, )))</f>
        <v>1</v>
      </c>
      <c r="E20">
        <f>IF('RNV 01 2024'!I20="Se señala",1,0)</f>
        <v>1</v>
      </c>
      <c r="F20">
        <f t="shared" si="1"/>
        <v>1</v>
      </c>
      <c r="G20">
        <f>IF('RNV 01 2024'!L20="Implementadas", 1, IF('RNV 01 2024'!L20="Parcialmente implementadas", 0.5, IF('RNV 01 2024'!L20="No implementadas", 0,"0" )))</f>
        <v>1</v>
      </c>
      <c r="I20" t="s">
        <v>58</v>
      </c>
      <c r="J20" t="s">
        <v>948</v>
      </c>
    </row>
    <row r="21" spans="1:24" x14ac:dyDescent="0.25">
      <c r="A21">
        <f>IF(LEN('RNV 01 2024'!G21)&gt;0, 1, 0)</f>
        <v>1</v>
      </c>
      <c r="B21">
        <f>IF('RNV 01 2024'!J21="En tiempo",1,0)</f>
        <v>0</v>
      </c>
      <c r="C21">
        <f t="shared" si="0"/>
        <v>0.5</v>
      </c>
      <c r="D21">
        <f>IF('RNV 01 2024'!G21="Acepta", 1, IF('RNV 01 2024'!G21="Rechaza", 0.5, IF(ISBLANK('RNV 01 2024'!G21), 0, )))</f>
        <v>1</v>
      </c>
      <c r="E21">
        <f>IF('RNV 01 2024'!I21="Se señala",1,0)</f>
        <v>1</v>
      </c>
      <c r="F21">
        <f t="shared" si="1"/>
        <v>1</v>
      </c>
      <c r="G21">
        <f>IF('RNV 01 2024'!L21="Implementadas", 1, IF('RNV 01 2024'!L21="Parcialmente implementadas", 0.5, IF('RNV 01 2024'!L21="No implementadas", 0,"0" )))</f>
        <v>0.5</v>
      </c>
      <c r="I21" t="s">
        <v>60</v>
      </c>
      <c r="J21" t="s">
        <v>955</v>
      </c>
    </row>
    <row r="22" spans="1:24" x14ac:dyDescent="0.25">
      <c r="A22">
        <f>IF(LEN('RNV 01 2024'!G22)&gt;0, 1, 0)</f>
        <v>1</v>
      </c>
      <c r="B22">
        <f>IF('RNV 01 2024'!J22="En tiempo",1,0)</f>
        <v>1</v>
      </c>
      <c r="C22">
        <f t="shared" si="0"/>
        <v>1</v>
      </c>
      <c r="D22">
        <f>IF('RNV 01 2024'!G22="Acepta", 1, IF('RNV 01 2024'!G22="Rechaza", 0.5, IF(ISBLANK('RNV 01 2024'!G22), 0, )))</f>
        <v>1</v>
      </c>
      <c r="E22">
        <f>IF('RNV 01 2024'!I22="Se señala",1,0)</f>
        <v>1</v>
      </c>
      <c r="F22">
        <f t="shared" si="1"/>
        <v>1</v>
      </c>
      <c r="G22">
        <f>IF('RNV 01 2024'!L22="Implementadas", 1, IF('RNV 01 2024'!L22="Parcialmente implementadas", 0.5, IF('RNV 01 2024'!L22="No implementadas", 0,"0" )))</f>
        <v>1</v>
      </c>
      <c r="I22" t="s">
        <v>62</v>
      </c>
      <c r="J22" t="s">
        <v>956</v>
      </c>
    </row>
    <row r="23" spans="1:24" x14ac:dyDescent="0.25">
      <c r="A23">
        <f>IF(LEN('RNV 01 2024'!G23)&gt;0, 1, 0)</f>
        <v>1</v>
      </c>
      <c r="B23">
        <f>IF('RNV 01 2024'!J23="En tiempo",1,0)</f>
        <v>1</v>
      </c>
      <c r="C23">
        <f t="shared" si="0"/>
        <v>1</v>
      </c>
      <c r="D23">
        <f>IF('RNV 01 2024'!G23="Acepta", 1, IF('RNV 01 2024'!G23="Rechaza", 0.5, IF(ISBLANK('RNV 01 2024'!G23), 0, )))</f>
        <v>1</v>
      </c>
      <c r="E23">
        <f>IF('RNV 01 2024'!I23="Se señala",1,0)</f>
        <v>1</v>
      </c>
      <c r="F23">
        <f t="shared" si="1"/>
        <v>1</v>
      </c>
      <c r="G23">
        <f>IF('RNV 01 2024'!L23="Implementadas", 1, IF('RNV 01 2024'!L23="Parcialmente implementadas", 0.5, IF('RNV 01 2024'!L23="No implementadas", 0,"0" )))</f>
        <v>1</v>
      </c>
      <c r="I23" t="s">
        <v>63</v>
      </c>
      <c r="J23" t="s">
        <v>958</v>
      </c>
    </row>
    <row r="24" spans="1:24" x14ac:dyDescent="0.25">
      <c r="A24">
        <f>IF(LEN('RNV 01 2024'!G24)&gt;0, 1, 0)</f>
        <v>1</v>
      </c>
      <c r="B24">
        <f>IF('RNV 01 2024'!J24="En tiempo",1,0)</f>
        <v>0</v>
      </c>
      <c r="C24">
        <f t="shared" si="0"/>
        <v>0.5</v>
      </c>
      <c r="D24">
        <f>IF('RNV 01 2024'!G24="Acepta", 1, IF('RNV 01 2024'!G24="Rechaza", 0.5, IF(ISBLANK('RNV 01 2024'!G24), 0, )))</f>
        <v>1</v>
      </c>
      <c r="E24">
        <f>IF('RNV 01 2024'!I24="Se señala",1,0)</f>
        <v>1</v>
      </c>
      <c r="F24">
        <f t="shared" si="1"/>
        <v>1</v>
      </c>
      <c r="G24">
        <f>IF('RNV 01 2024'!L24="Implementadas", 1, IF('RNV 01 2024'!L24="Parcialmente implementadas", 0.5, IF('RNV 01 2024'!L24="No implementadas", 0,"0" )))</f>
        <v>1</v>
      </c>
      <c r="I24" t="s">
        <v>65</v>
      </c>
      <c r="J24" t="s">
        <v>957</v>
      </c>
    </row>
    <row r="25" spans="1:24" x14ac:dyDescent="0.25">
      <c r="A25">
        <f>IF(LEN('RNV 01 2024'!G25)&gt;0, 1, 0)</f>
        <v>1</v>
      </c>
      <c r="B25">
        <f>IF('RNV 01 2024'!J25="En tiempo",1,0)</f>
        <v>1</v>
      </c>
      <c r="C25">
        <f t="shared" si="0"/>
        <v>1</v>
      </c>
      <c r="D25">
        <f>IF('RNV 01 2024'!G25="Acepta", 1, IF('RNV 01 2024'!G25="Rechaza", 0.5, IF(ISBLANK('RNV 01 2024'!G25), 0, )))</f>
        <v>1</v>
      </c>
      <c r="E25">
        <f>IF('RNV 01 2024'!I25="Se señala",1,0)</f>
        <v>1</v>
      </c>
      <c r="F25">
        <f t="shared" si="1"/>
        <v>1</v>
      </c>
      <c r="G25">
        <f>IF('RNV 01 2024'!L25="Implementadas", 1, IF('RNV 01 2024'!L25="Parcialmente implementadas", 0.5, IF('RNV 01 2024'!L25="No implementadas", 0,"0" )))</f>
        <v>0.5</v>
      </c>
    </row>
    <row r="26" spans="1:24" x14ac:dyDescent="0.25">
      <c r="A26">
        <f>IF(LEN('RNV 01 2024'!G26)&gt;0, 1, 0)</f>
        <v>1</v>
      </c>
      <c r="B26">
        <f>IF('RNV 01 2024'!J26="En tiempo",1,0)</f>
        <v>0</v>
      </c>
      <c r="C26">
        <f t="shared" si="0"/>
        <v>0.5</v>
      </c>
      <c r="D26">
        <f>IF('RNV 01 2024'!G26="Acepta", 1, IF('RNV 01 2024'!G26="Rechaza", 0.5, IF(ISBLANK('RNV 01 2024'!G26), 0, )))</f>
        <v>1</v>
      </c>
      <c r="E26">
        <f>IF('RNV 01 2024'!I26="Se señala",1,0)</f>
        <v>1</v>
      </c>
      <c r="F26">
        <f t="shared" si="1"/>
        <v>1</v>
      </c>
      <c r="G26">
        <f>IF('RNV 01 2024'!L26="Implementadas", 1, IF('RNV 01 2024'!L26="Parcialmente implementadas", 0.5, IF('RNV 01 2024'!L26="No implementadas", 0,"0" )))</f>
        <v>0.5</v>
      </c>
    </row>
    <row r="27" spans="1:24" x14ac:dyDescent="0.25">
      <c r="A27">
        <f>IF(LEN('RNV 01 2024'!G27)&gt;0, 1, 0)</f>
        <v>1</v>
      </c>
      <c r="B27">
        <f>IF('RNV 01 2024'!J27="En tiempo",1,0)</f>
        <v>1</v>
      </c>
      <c r="C27">
        <f t="shared" si="0"/>
        <v>1</v>
      </c>
      <c r="D27">
        <f>IF('RNV 01 2024'!G27="Acepta", 1, IF('RNV 01 2024'!G27="Rechaza", 0.5, IF(ISBLANK('RNV 01 2024'!G27), 0, )))</f>
        <v>0.5</v>
      </c>
      <c r="E27">
        <f>IF('RNV 01 2024'!I27="Se señala",1,0)</f>
        <v>1</v>
      </c>
      <c r="F27">
        <f t="shared" si="1"/>
        <v>0.75</v>
      </c>
      <c r="G27">
        <f>IF('RNV 01 2024'!L27="Implementadas", 1, IF('RNV 01 2024'!L27="Parcialmente implementadas", 0.5, IF('RNV 01 2024'!L27="No implementadas", 0,"0" )))</f>
        <v>1</v>
      </c>
    </row>
    <row r="28" spans="1:24" x14ac:dyDescent="0.25">
      <c r="A28">
        <f>IF(LEN('RNV 01 2024'!G28)&gt;0, 1, 0)</f>
        <v>1</v>
      </c>
      <c r="B28">
        <f>IF('RNV 01 2024'!J28="En tiempo",1,0)</f>
        <v>0</v>
      </c>
      <c r="C28">
        <f t="shared" si="0"/>
        <v>0.5</v>
      </c>
      <c r="D28">
        <f>IF('RNV 01 2024'!G28="Acepta", 1, IF('RNV 01 2024'!G28="Rechaza", 0.5, IF(ISBLANK('RNV 01 2024'!G28), 0, )))</f>
        <v>1</v>
      </c>
      <c r="E28">
        <f>IF('RNV 01 2024'!I28="Se señala",1,0)</f>
        <v>1</v>
      </c>
      <c r="F28">
        <f t="shared" si="1"/>
        <v>1</v>
      </c>
      <c r="G28">
        <f>IF('RNV 01 2024'!L28="Implementadas", 1, IF('RNV 01 2024'!L28="Parcialmente implementadas", 0.5, IF('RNV 01 2024'!L28="No implementadas", 0,"0" )))</f>
        <v>1</v>
      </c>
    </row>
    <row r="29" spans="1:24" x14ac:dyDescent="0.25">
      <c r="A29">
        <f>IF(LEN('RNV 01 2024'!G29)&gt;0, 1, 0)</f>
        <v>1</v>
      </c>
      <c r="B29">
        <f>IF('RNV 01 2024'!J29="En tiempo",1,0)</f>
        <v>1</v>
      </c>
      <c r="C29">
        <f t="shared" si="0"/>
        <v>1</v>
      </c>
      <c r="D29">
        <f>IF('RNV 01 2024'!G29="Acepta", 1, IF('RNV 01 2024'!G29="Rechaza", 0.5, IF(ISBLANK('RNV 01 2024'!G29), 0, )))</f>
        <v>1</v>
      </c>
      <c r="E29">
        <f>IF('RNV 01 2024'!I29="Se señala",1,0)</f>
        <v>1</v>
      </c>
      <c r="F29">
        <f t="shared" si="1"/>
        <v>1</v>
      </c>
      <c r="G29">
        <f>IF('RNV 01 2024'!L29="Implementadas", 1, IF('RNV 01 2024'!L29="Parcialmente implementadas", 0.5, IF('RNV 01 2024'!L29="No implementadas", 0,"0" )))</f>
        <v>0.5</v>
      </c>
    </row>
    <row r="30" spans="1:24" x14ac:dyDescent="0.25">
      <c r="A30">
        <f>IF(LEN('RNV 01 2024'!G30)&gt;0, 1, 0)</f>
        <v>1</v>
      </c>
      <c r="B30">
        <f>IF('RNV 01 2024'!J30="En tiempo",1,0)</f>
        <v>1</v>
      </c>
      <c r="C30">
        <f t="shared" si="0"/>
        <v>1</v>
      </c>
      <c r="D30">
        <f>IF('RNV 01 2024'!G30="Acepta", 1, IF('RNV 01 2024'!G30="Rechaza", 0.5, IF(ISBLANK('RNV 01 2024'!G30), 0, )))</f>
        <v>1</v>
      </c>
      <c r="E30">
        <f>IF('RNV 01 2024'!I30="Se señala",1,0)</f>
        <v>1</v>
      </c>
      <c r="F30">
        <f t="shared" si="1"/>
        <v>1</v>
      </c>
      <c r="G30" t="str">
        <f>IF('RNV 01 2024'!L30="Implementadas", 1, IF('RNV 01 2024'!L30="Parcialmente implementadas", 0.5, IF('RNV 01 2024'!L30="No implementadas", 0,"0" )))</f>
        <v>0</v>
      </c>
      <c r="S30" s="3"/>
      <c r="T30" s="3"/>
      <c r="U30" s="3"/>
      <c r="V30" s="3"/>
      <c r="W30" s="3"/>
      <c r="X30" s="3"/>
    </row>
    <row r="31" spans="1:24" x14ac:dyDescent="0.25">
      <c r="A31">
        <f>IF(LEN('RNV 01 2024'!G31)&gt;0, 1, 0)</f>
        <v>1</v>
      </c>
      <c r="B31">
        <f>IF('RNV 01 2024'!J31="En tiempo",1,0)</f>
        <v>1</v>
      </c>
      <c r="C31">
        <f t="shared" si="0"/>
        <v>1</v>
      </c>
      <c r="D31">
        <f>IF('RNV 01 2024'!G31="Acepta", 1, IF('RNV 01 2024'!G31="Rechaza", 0.5, IF(ISBLANK('RNV 01 2024'!G31), 0, )))</f>
        <v>1</v>
      </c>
      <c r="E31">
        <f>IF('RNV 01 2024'!I31="Se señala",1,0)</f>
        <v>1</v>
      </c>
      <c r="F31">
        <f t="shared" si="1"/>
        <v>1</v>
      </c>
      <c r="G31" t="str">
        <f>IF('RNV 01 2024'!L31="Implementadas", 1, IF('RNV 01 2024'!L31="Parcialmente implementadas", 0.5, IF('RNV 01 2024'!L31="No implementadas", 0,"0" )))</f>
        <v>0</v>
      </c>
    </row>
    <row r="32" spans="1:24" x14ac:dyDescent="0.25">
      <c r="A32">
        <f>IF(LEN('RNV 01 2024'!G32)&gt;0, 1, 0)</f>
        <v>1</v>
      </c>
      <c r="B32">
        <f>IF('RNV 01 2024'!J32="En tiempo",1,0)</f>
        <v>1</v>
      </c>
      <c r="C32">
        <f t="shared" si="0"/>
        <v>1</v>
      </c>
      <c r="D32">
        <f>IF('RNV 01 2024'!G32="Acepta", 1, IF('RNV 01 2024'!G32="Rechaza", 0.5, IF(ISBLANK('RNV 01 2024'!G32), 0, )))</f>
        <v>1</v>
      </c>
      <c r="E32">
        <f>IF('RNV 01 2024'!I32="Se señala",1,0)</f>
        <v>1</v>
      </c>
      <c r="F32">
        <f t="shared" si="1"/>
        <v>1</v>
      </c>
      <c r="G32">
        <f>IF('RNV 01 2024'!L32="Implementadas", 1, IF('RNV 01 2024'!L32="Parcialmente implementadas", 0.5, IF('RNV 01 2024'!L32="No implementadas", 0,"0" )))</f>
        <v>1</v>
      </c>
    </row>
    <row r="33" spans="1:7" x14ac:dyDescent="0.25">
      <c r="A33">
        <f>IF(LEN('RNV 01 2024'!G33)&gt;0, 1, 0)</f>
        <v>0</v>
      </c>
      <c r="B33">
        <f>IF('RNV 01 2024'!J33="En tiempo",1,0)</f>
        <v>0</v>
      </c>
      <c r="C33">
        <f t="shared" si="0"/>
        <v>0</v>
      </c>
      <c r="D33">
        <f>IF('RNV 01 2024'!G33="Acepta", 1, IF('RNV 01 2024'!G33="Rechaza", 0.5, IF(ISBLANK('RNV 01 2024'!G33), 0, )))</f>
        <v>0</v>
      </c>
      <c r="E33">
        <f>IF('RNV 01 2024'!I33="Se señala",1,0)</f>
        <v>0</v>
      </c>
      <c r="F33">
        <f t="shared" si="1"/>
        <v>0</v>
      </c>
      <c r="G33" t="str">
        <f>IF('RNV 01 2024'!L33="Implementadas", 1, IF('RNV 01 2024'!L33="Parcialmente implementadas", 0.5, IF('RNV 01 2024'!L33="No implementadas", 0,"0" )))</f>
        <v>0</v>
      </c>
    </row>
    <row r="34" spans="1:7" x14ac:dyDescent="0.25">
      <c r="A34">
        <f>IF(LEN('RNV 01 2024'!G34)&gt;0, 1, 0)</f>
        <v>0</v>
      </c>
      <c r="B34">
        <f>IF('RNV 01 2024'!J34="En tiempo",1,0)</f>
        <v>0</v>
      </c>
      <c r="C34">
        <f t="shared" si="0"/>
        <v>0</v>
      </c>
      <c r="D34">
        <f>IF('RNV 01 2024'!G34="Acepta", 1, IF('RNV 01 2024'!G34="Rechaza", 0.5, IF(ISBLANK('RNV 01 2024'!G34), 0, )))</f>
        <v>0</v>
      </c>
      <c r="E34">
        <f>IF('RNV 01 2024'!I34="Se señala",1,0)</f>
        <v>0</v>
      </c>
      <c r="F34">
        <f t="shared" si="1"/>
        <v>0</v>
      </c>
      <c r="G34" t="str">
        <f>IF('RNV 01 2024'!L34="Implementadas", 1, IF('RNV 01 2024'!L34="Parcialmente implementadas", 0.5, IF('RNV 01 2024'!L34="No implementadas", 0,"0" )))</f>
        <v>0</v>
      </c>
    </row>
    <row r="35" spans="1:7" x14ac:dyDescent="0.25">
      <c r="A35">
        <f>IF(LEN('RNV 01 2024'!G35)&gt;0, 1, 0)</f>
        <v>1</v>
      </c>
      <c r="B35">
        <f>IF('RNV 01 2024'!J35="En tiempo",1,0)</f>
        <v>1</v>
      </c>
      <c r="C35">
        <f t="shared" si="0"/>
        <v>1</v>
      </c>
      <c r="D35">
        <f>IF('RNV 01 2024'!G35="Acepta", 1, IF('RNV 01 2024'!G35="Rechaza", 0.5, IF(ISBLANK('RNV 01 2024'!G35), 0, )))</f>
        <v>1</v>
      </c>
      <c r="E35">
        <f>IF('RNV 01 2024'!I35="Se señala",1,0)</f>
        <v>1</v>
      </c>
      <c r="F35">
        <f t="shared" si="1"/>
        <v>1</v>
      </c>
      <c r="G35">
        <f>IF('RNV 01 2024'!L35="Implementadas", 1, IF('RNV 01 2024'!L35="Parcialmente implementadas", 0.5, IF('RNV 01 2024'!L35="No implementadas", 0,"0" )))</f>
        <v>1</v>
      </c>
    </row>
    <row r="36" spans="1:7" x14ac:dyDescent="0.25">
      <c r="A36">
        <f>IF(LEN('RNV 01 2024'!G36)&gt;0, 1, 0)</f>
        <v>1</v>
      </c>
      <c r="B36">
        <f>IF('RNV 01 2024'!J36="En tiempo",1,0)</f>
        <v>1</v>
      </c>
      <c r="C36">
        <f t="shared" si="0"/>
        <v>1</v>
      </c>
      <c r="D36">
        <f>IF('RNV 01 2024'!G36="Acepta", 1, IF('RNV 01 2024'!G36="Rechaza", 0.5, IF(ISBLANK('RNV 01 2024'!G36), 0, )))</f>
        <v>1</v>
      </c>
      <c r="E36">
        <f>IF('RNV 01 2024'!I36="Se señala",1,0)</f>
        <v>1</v>
      </c>
      <c r="F36">
        <f t="shared" si="1"/>
        <v>1</v>
      </c>
      <c r="G36">
        <f>IF('RNV 01 2024'!L36="Implementadas", 1, IF('RNV 01 2024'!L36="Parcialmente implementadas", 0.5, IF('RNV 01 2024'!L36="No implementadas", 0,"0" )))</f>
        <v>1</v>
      </c>
    </row>
    <row r="37" spans="1:7" x14ac:dyDescent="0.25">
      <c r="A37">
        <f>IF(LEN('RNV 01 2024'!G37)&gt;0, 1, 0)</f>
        <v>1</v>
      </c>
      <c r="B37">
        <f>IF('RNV 01 2024'!J37="En tiempo",1,0)</f>
        <v>1</v>
      </c>
      <c r="C37">
        <f t="shared" si="0"/>
        <v>1</v>
      </c>
      <c r="D37">
        <f>IF('RNV 01 2024'!G37="Acepta", 1, IF('RNV 01 2024'!G37="Rechaza", 0.5, IF(ISBLANK('RNV 01 2024'!G37), 0, )))</f>
        <v>1</v>
      </c>
      <c r="E37">
        <f>IF('RNV 01 2024'!I37="Se señala",1,0)</f>
        <v>1</v>
      </c>
      <c r="F37">
        <f t="shared" si="1"/>
        <v>1</v>
      </c>
      <c r="G37">
        <f>IF('RNV 01 2024'!L37="Implementadas", 1, IF('RNV 01 2024'!L37="Parcialmente implementadas", 0.5, IF('RNV 01 2024'!L37="No implementadas", 0,"0" )))</f>
        <v>0.5</v>
      </c>
    </row>
    <row r="38" spans="1:7" x14ac:dyDescent="0.25">
      <c r="A38">
        <f>IF(LEN('RNV 01 2024'!G38)&gt;0, 1, 0)</f>
        <v>1</v>
      </c>
      <c r="B38">
        <f>IF('RNV 01 2024'!J38="En tiempo",1,0)</f>
        <v>0</v>
      </c>
      <c r="C38">
        <f t="shared" si="0"/>
        <v>0.5</v>
      </c>
      <c r="D38">
        <f>IF('RNV 01 2024'!G38="Acepta", 1, IF('RNV 01 2024'!G38="Rechaza", 0.5, IF(ISBLANK('RNV 01 2024'!G38), 0, )))</f>
        <v>1</v>
      </c>
      <c r="E38">
        <f>IF('RNV 01 2024'!I38="Se señala",1,0)</f>
        <v>1</v>
      </c>
      <c r="F38">
        <f t="shared" si="1"/>
        <v>1</v>
      </c>
      <c r="G38">
        <f>IF('RNV 01 2024'!L38="Implementadas", 1, IF('RNV 01 2024'!L38="Parcialmente implementadas", 0.5, IF('RNV 01 2024'!L38="No implementadas", 0,"0" )))</f>
        <v>0.5</v>
      </c>
    </row>
    <row r="39" spans="1:7" x14ac:dyDescent="0.25">
      <c r="A39">
        <f>IF(LEN('RNV 01 2024'!G39)&gt;0, 1, 0)</f>
        <v>1</v>
      </c>
      <c r="B39">
        <f>IF('RNV 01 2024'!J39="En tiempo",1,0)</f>
        <v>1</v>
      </c>
      <c r="C39">
        <f t="shared" si="0"/>
        <v>1</v>
      </c>
      <c r="D39">
        <f>IF('RNV 01 2024'!G39="Acepta", 1, IF('RNV 01 2024'!G39="Rechaza", 0.5, IF(ISBLANK('RNV 01 2024'!G39), 0, )))</f>
        <v>1</v>
      </c>
      <c r="E39">
        <f>IF('RNV 01 2024'!I39="Se señala",1,0)</f>
        <v>1</v>
      </c>
      <c r="F39">
        <f t="shared" si="1"/>
        <v>1</v>
      </c>
      <c r="G39">
        <f>IF('RNV 01 2024'!L39="Implementadas", 1, IF('RNV 01 2024'!L39="Parcialmente implementadas", 0.5, IF('RNV 01 2024'!L39="No implementadas", 0,"0" )))</f>
        <v>1</v>
      </c>
    </row>
    <row r="40" spans="1:7" x14ac:dyDescent="0.25">
      <c r="A40">
        <f>IF(LEN('RNV 01 2024'!G40)&gt;0, 1, 0)</f>
        <v>1</v>
      </c>
      <c r="B40">
        <f>IF('RNV 01 2024'!J40="En tiempo",1,0)</f>
        <v>1</v>
      </c>
      <c r="C40">
        <f t="shared" si="0"/>
        <v>1</v>
      </c>
      <c r="D40">
        <f>IF('RNV 01 2024'!G40="Acepta", 1, IF('RNV 01 2024'!G40="Rechaza", 0.5, IF(ISBLANK('RNV 01 2024'!G40), 0, )))</f>
        <v>1</v>
      </c>
      <c r="E40">
        <f>IF('RNV 01 2024'!I40="Se señala",1,0)</f>
        <v>1</v>
      </c>
      <c r="F40">
        <f t="shared" si="1"/>
        <v>1</v>
      </c>
      <c r="G40" t="str">
        <f>IF('RNV 01 2024'!L40="Implementadas", 1, IF('RNV 01 2024'!L40="Parcialmente implementadas", 0.5, IF('RNV 01 2024'!L40="No implementadas", 0,"0" )))</f>
        <v>0</v>
      </c>
    </row>
    <row r="41" spans="1:7" x14ac:dyDescent="0.25">
      <c r="A41">
        <f>IF(LEN('RNV 01 2024'!G41)&gt;0, 1, 0)</f>
        <v>1</v>
      </c>
      <c r="B41">
        <f>IF('RNV 01 2024'!J41="En tiempo",1,0)</f>
        <v>1</v>
      </c>
      <c r="C41">
        <f t="shared" si="0"/>
        <v>1</v>
      </c>
      <c r="D41">
        <f>IF('RNV 01 2024'!G41="Acepta", 1, IF('RNV 01 2024'!G41="Rechaza", 0.5, IF(ISBLANK('RNV 01 2024'!G41), 0, )))</f>
        <v>1</v>
      </c>
      <c r="E41">
        <f>IF('RNV 01 2024'!I41="Se señala",1,0)</f>
        <v>1</v>
      </c>
      <c r="F41">
        <f t="shared" si="1"/>
        <v>1</v>
      </c>
      <c r="G41">
        <f>IF('RNV 01 2024'!L41="Implementadas", 1, IF('RNV 01 2024'!L41="Parcialmente implementadas", 0.5, IF('RNV 01 2024'!L41="No implementadas", 0,"0" )))</f>
        <v>1</v>
      </c>
    </row>
    <row r="42" spans="1:7" x14ac:dyDescent="0.25">
      <c r="A42">
        <f>IF(LEN('RNV 01 2024'!G42)&gt;0, 1, 0)</f>
        <v>1</v>
      </c>
      <c r="B42">
        <f>IF('RNV 01 2024'!J42="En tiempo",1,0)</f>
        <v>1</v>
      </c>
      <c r="C42">
        <f t="shared" si="0"/>
        <v>1</v>
      </c>
      <c r="D42">
        <f>IF('RNV 01 2024'!G42="Acepta", 1, IF('RNV 01 2024'!G42="Rechaza", 0.5, IF(ISBLANK('RNV 01 2024'!G42), 0, )))</f>
        <v>1</v>
      </c>
      <c r="E42">
        <f>IF('RNV 01 2024'!I42="Se señala",1,0)</f>
        <v>1</v>
      </c>
      <c r="F42">
        <f t="shared" si="1"/>
        <v>1</v>
      </c>
      <c r="G42">
        <f>IF('RNV 01 2024'!L42="Implementadas", 1, IF('RNV 01 2024'!L42="Parcialmente implementadas", 0.5, IF('RNV 01 2024'!L42="No implementadas", 0,"0" )))</f>
        <v>1</v>
      </c>
    </row>
    <row r="43" spans="1:7" x14ac:dyDescent="0.25">
      <c r="A43">
        <f>IF(LEN('RNV 01 2024'!G43)&gt;0, 1, 0)</f>
        <v>1</v>
      </c>
      <c r="B43">
        <f>IF('RNV 01 2024'!J43="En tiempo",1,0)</f>
        <v>0</v>
      </c>
      <c r="C43">
        <f t="shared" si="0"/>
        <v>0.5</v>
      </c>
      <c r="D43">
        <f>IF('RNV 01 2024'!G43="Acepta", 1, IF('RNV 01 2024'!G43="Rechaza", 0.5, IF(ISBLANK('RNV 01 2024'!G43), 0, )))</f>
        <v>1</v>
      </c>
      <c r="E43">
        <f>IF('RNV 01 2024'!I43="Se señala",1,0)</f>
        <v>1</v>
      </c>
      <c r="F43">
        <f t="shared" si="1"/>
        <v>1</v>
      </c>
      <c r="G43">
        <f>IF('RNV 01 2024'!L43="Implementadas", 1, IF('RNV 01 2024'!L43="Parcialmente implementadas", 0.5, IF('RNV 01 2024'!L43="No implementadas", 0,"0" )))</f>
        <v>1</v>
      </c>
    </row>
    <row r="44" spans="1:7" x14ac:dyDescent="0.25">
      <c r="A44">
        <f>IF(LEN('RNV 01 2024'!G44)&gt;0, 1, 0)</f>
        <v>1</v>
      </c>
      <c r="B44">
        <f>IF('RNV 01 2024'!J44="En tiempo",1,0)</f>
        <v>1</v>
      </c>
      <c r="C44">
        <f t="shared" si="0"/>
        <v>1</v>
      </c>
      <c r="D44">
        <f>IF('RNV 01 2024'!G44="Acepta", 1, IF('RNV 01 2024'!G44="Rechaza", 0.5, IF(ISBLANK('RNV 01 2024'!G44), 0, )))</f>
        <v>1</v>
      </c>
      <c r="E44">
        <f>IF('RNV 01 2024'!I44="Se señala",1,0)</f>
        <v>1</v>
      </c>
      <c r="F44">
        <f t="shared" si="1"/>
        <v>1</v>
      </c>
      <c r="G44" t="str">
        <f>IF('RNV 01 2024'!L44="Implementadas", 1, IF('RNV 01 2024'!L44="Parcialmente implementadas", 0.5, IF('RNV 01 2024'!L44="No implementadas", 0,"0" )))</f>
        <v>0</v>
      </c>
    </row>
    <row r="45" spans="1:7" x14ac:dyDescent="0.25">
      <c r="A45">
        <f>IF(LEN('RNV 01 2024'!G45)&gt;0, 1, 0)</f>
        <v>1</v>
      </c>
      <c r="B45">
        <f>IF('RNV 01 2024'!J45="En tiempo",1,0)</f>
        <v>1</v>
      </c>
      <c r="C45">
        <f t="shared" si="0"/>
        <v>1</v>
      </c>
      <c r="D45">
        <f>IF('RNV 01 2024'!G45="Acepta", 1, IF('RNV 01 2024'!G45="Rechaza", 0.5, IF(ISBLANK('RNV 01 2024'!G45), 0, )))</f>
        <v>1</v>
      </c>
      <c r="E45">
        <f>IF('RNV 01 2024'!I45="Se señala",1,0)</f>
        <v>1</v>
      </c>
      <c r="F45">
        <f t="shared" si="1"/>
        <v>1</v>
      </c>
      <c r="G45">
        <f>IF('RNV 01 2024'!L45="Implementadas", 1, IF('RNV 01 2024'!L45="Parcialmente implementadas", 0.5, IF('RNV 01 2024'!L45="No implementadas", 0,"0" )))</f>
        <v>1</v>
      </c>
    </row>
    <row r="46" spans="1:7" x14ac:dyDescent="0.25">
      <c r="A46">
        <f>IF(LEN('RNV 01 2024'!G46)&gt;0, 1, 0)</f>
        <v>1</v>
      </c>
      <c r="B46">
        <f>IF('RNV 01 2024'!J46="En tiempo",1,0)</f>
        <v>1</v>
      </c>
      <c r="C46">
        <f t="shared" si="0"/>
        <v>1</v>
      </c>
      <c r="D46">
        <f>IF('RNV 01 2024'!G46="Acepta", 1, IF('RNV 01 2024'!G46="Rechaza", 0.5, IF(ISBLANK('RNV 01 2024'!G46), 0, )))</f>
        <v>1</v>
      </c>
      <c r="E46">
        <f>IF('RNV 01 2024'!I46="Se señala",1,0)</f>
        <v>1</v>
      </c>
      <c r="F46">
        <f t="shared" si="1"/>
        <v>1</v>
      </c>
      <c r="G46">
        <f>IF('RNV 01 2024'!L46="Implementadas", 1, IF('RNV 01 2024'!L46="Parcialmente implementadas", 0.5, IF('RNV 01 2024'!L46="No implementadas", 0,"0" )))</f>
        <v>1</v>
      </c>
    </row>
    <row r="47" spans="1:7" x14ac:dyDescent="0.25">
      <c r="A47">
        <f>IF(LEN('RNV 01 2024'!G47)&gt;0, 1, 0)</f>
        <v>1</v>
      </c>
      <c r="B47">
        <f>IF('RNV 01 2024'!J47="En tiempo",1,0)</f>
        <v>0</v>
      </c>
      <c r="C47">
        <f t="shared" si="0"/>
        <v>0.5</v>
      </c>
      <c r="D47">
        <f>IF('RNV 01 2024'!G47="Acepta", 1, IF('RNV 01 2024'!G47="Rechaza", 0.5, IF(ISBLANK('RNV 01 2024'!G47), 0, )))</f>
        <v>1</v>
      </c>
      <c r="E47">
        <f>IF('RNV 01 2024'!I47="Se señala",1,0)</f>
        <v>1</v>
      </c>
      <c r="F47">
        <f t="shared" si="1"/>
        <v>1</v>
      </c>
      <c r="G47">
        <f>IF('RNV 01 2024'!L47="Implementadas", 1, IF('RNV 01 2024'!L47="Parcialmente implementadas", 0.5, IF('RNV 01 2024'!L47="No implementadas", 0,"0" )))</f>
        <v>1</v>
      </c>
    </row>
    <row r="48" spans="1:7" x14ac:dyDescent="0.25">
      <c r="A48">
        <f>IF(LEN('RNV 01 2024'!G48)&gt;0, 1, 0)</f>
        <v>1</v>
      </c>
      <c r="B48">
        <f>IF('RNV 01 2024'!J48="En tiempo",1,0)</f>
        <v>1</v>
      </c>
      <c r="C48">
        <f t="shared" si="0"/>
        <v>1</v>
      </c>
      <c r="D48">
        <f>IF('RNV 01 2024'!G48="Acepta", 1, IF('RNV 01 2024'!G48="Rechaza", 0.5, IF(ISBLANK('RNV 01 2024'!G48), 0, )))</f>
        <v>1</v>
      </c>
      <c r="E48">
        <f>IF('RNV 01 2024'!I48="Se señala",1,0)</f>
        <v>1</v>
      </c>
      <c r="F48">
        <f t="shared" si="1"/>
        <v>1</v>
      </c>
      <c r="G48">
        <f>IF('RNV 01 2024'!L48="Implementadas", 1, IF('RNV 01 2024'!L48="Parcialmente implementadas", 0.5, IF('RNV 01 2024'!L48="No implementadas", 0,"0" )))</f>
        <v>0.5</v>
      </c>
    </row>
    <row r="49" spans="1:7" x14ac:dyDescent="0.25">
      <c r="A49">
        <f>IF(LEN('RNV 01 2024'!G49)&gt;0, 1, 0)</f>
        <v>1</v>
      </c>
      <c r="B49">
        <f>IF('RNV 01 2024'!J49="En tiempo",1,0)</f>
        <v>1</v>
      </c>
      <c r="C49">
        <f t="shared" si="0"/>
        <v>1</v>
      </c>
      <c r="D49">
        <f>IF('RNV 01 2024'!G49="Acepta", 1, IF('RNV 01 2024'!G49="Rechaza", 0.5, IF(ISBLANK('RNV 01 2024'!G49), 0, )))</f>
        <v>1</v>
      </c>
      <c r="E49">
        <f>IF('RNV 01 2024'!I49="Se señala",1,0)</f>
        <v>1</v>
      </c>
      <c r="F49">
        <f t="shared" si="1"/>
        <v>1</v>
      </c>
      <c r="G49">
        <f>IF('RNV 01 2024'!L49="Implementadas", 1, IF('RNV 01 2024'!L49="Parcialmente implementadas", 0.5, IF('RNV 01 2024'!L49="No implementadas", 0,"0" )))</f>
        <v>1</v>
      </c>
    </row>
    <row r="50" spans="1:7" x14ac:dyDescent="0.25">
      <c r="A50">
        <f>IF(LEN('RNV 01 2024'!G50)&gt;0, 1, 0)</f>
        <v>0</v>
      </c>
      <c r="B50">
        <f>IF('RNV 01 2024'!J50="En tiempo",1,0)</f>
        <v>0</v>
      </c>
      <c r="C50">
        <f t="shared" si="0"/>
        <v>0</v>
      </c>
      <c r="D50">
        <f>IF('RNV 01 2024'!G50="Acepta", 1, IF('RNV 01 2024'!G50="Rechaza", 0.5, IF(ISBLANK('RNV 01 2024'!G50), 0, )))</f>
        <v>0</v>
      </c>
      <c r="E50">
        <f>IF('RNV 01 2024'!I50="Se señala",1,0)</f>
        <v>0</v>
      </c>
      <c r="F50">
        <f t="shared" si="1"/>
        <v>0</v>
      </c>
      <c r="G50" t="str">
        <f>IF('RNV 01 2024'!L50="Implementadas", 1, IF('RNV 01 2024'!L50="Parcialmente implementadas", 0.5, IF('RNV 01 2024'!L50="No implementadas", 0,"0" )))</f>
        <v>0</v>
      </c>
    </row>
    <row r="51" spans="1:7" x14ac:dyDescent="0.25">
      <c r="A51">
        <f>IF(LEN('RNV 01 2024'!G51)&gt;0, 1, 0)</f>
        <v>1</v>
      </c>
      <c r="B51">
        <f>IF('RNV 01 2024'!J51="En tiempo",1,0)</f>
        <v>1</v>
      </c>
      <c r="C51">
        <f t="shared" si="0"/>
        <v>1</v>
      </c>
      <c r="D51">
        <f>IF('RNV 01 2024'!G51="Acepta", 1, IF('RNV 01 2024'!G51="Rechaza", 0.5, IF(ISBLANK('RNV 01 2024'!G51), 0, )))</f>
        <v>1</v>
      </c>
      <c r="E51">
        <f>IF('RNV 01 2024'!I51="Se señala",1,0)</f>
        <v>1</v>
      </c>
      <c r="F51">
        <f t="shared" si="1"/>
        <v>1</v>
      </c>
      <c r="G51">
        <f>IF('RNV 01 2024'!L51="Implementadas", 1, IF('RNV 01 2024'!L51="Parcialmente implementadas", 0.5, IF('RNV 01 2024'!L51="No implementadas", 0,"0" )))</f>
        <v>0.5</v>
      </c>
    </row>
    <row r="52" spans="1:7" x14ac:dyDescent="0.25">
      <c r="A52">
        <f>IF(LEN('RNV 01 2024'!G52)&gt;0, 1, 0)</f>
        <v>1</v>
      </c>
      <c r="B52">
        <f>IF('RNV 01 2024'!J52="En tiempo",1,0)</f>
        <v>1</v>
      </c>
      <c r="C52">
        <f t="shared" si="0"/>
        <v>1</v>
      </c>
      <c r="D52">
        <f>IF('RNV 01 2024'!G52="Acepta", 1, IF('RNV 01 2024'!G52="Rechaza", 0.5, IF(ISBLANK('RNV 01 2024'!G52), 0, )))</f>
        <v>1</v>
      </c>
      <c r="E52">
        <f>IF('RNV 01 2024'!I52="Se señala",1,0)</f>
        <v>1</v>
      </c>
      <c r="F52">
        <f t="shared" si="1"/>
        <v>1</v>
      </c>
      <c r="G52">
        <f>IF('RNV 01 2024'!L52="Implementadas", 1, IF('RNV 01 2024'!L52="Parcialmente implementadas", 0.5, IF('RNV 01 2024'!L52="No implementadas", 0,"0" )))</f>
        <v>1</v>
      </c>
    </row>
    <row r="53" spans="1:7" x14ac:dyDescent="0.25">
      <c r="A53">
        <f>IF(LEN('RNV 01 2024'!G53)&gt;0, 1, 0)</f>
        <v>0</v>
      </c>
      <c r="B53">
        <f>IF('RNV 01 2024'!J53="En tiempo",1,0)</f>
        <v>0</v>
      </c>
      <c r="C53">
        <f t="shared" si="0"/>
        <v>0</v>
      </c>
      <c r="D53">
        <f>IF('RNV 01 2024'!G53="Acepta", 1, IF('RNV 01 2024'!G53="Rechaza", 0.5, IF(ISBLANK('RNV 01 2024'!G53), 0, )))</f>
        <v>0</v>
      </c>
      <c r="E53">
        <f>IF('RNV 01 2024'!I53="Se señala",1,0)</f>
        <v>0</v>
      </c>
      <c r="F53">
        <f t="shared" si="1"/>
        <v>0</v>
      </c>
      <c r="G53" t="str">
        <f>IF('RNV 01 2024'!L53="Implementadas", 1, IF('RNV 01 2024'!L53="Parcialmente implementadas", 0.5, IF('RNV 01 2024'!L53="No implementadas", 0,"0" )))</f>
        <v>0</v>
      </c>
    </row>
    <row r="54" spans="1:7" x14ac:dyDescent="0.25">
      <c r="A54">
        <f>IF(LEN('RNV 01 2024'!G54)&gt;0, 1, 0)</f>
        <v>1</v>
      </c>
      <c r="B54">
        <f>IF('RNV 01 2024'!J54="En tiempo",1,0)</f>
        <v>0</v>
      </c>
      <c r="C54">
        <f t="shared" si="0"/>
        <v>0.5</v>
      </c>
      <c r="D54">
        <f>IF('RNV 01 2024'!G54="Acepta", 1, IF('RNV 01 2024'!G54="Rechaza", 0.5, IF(ISBLANK('RNV 01 2024'!G54), 0, )))</f>
        <v>1</v>
      </c>
      <c r="E54">
        <f>IF('RNV 01 2024'!I54="Se señala",1,0)</f>
        <v>1</v>
      </c>
      <c r="F54">
        <f t="shared" si="1"/>
        <v>1</v>
      </c>
      <c r="G54">
        <f>IF('RNV 01 2024'!L54="Implementadas", 1, IF('RNV 01 2024'!L54="Parcialmente implementadas", 0.5, IF('RNV 01 2024'!L54="No implementadas", 0,"0" )))</f>
        <v>1</v>
      </c>
    </row>
    <row r="55" spans="1:7" x14ac:dyDescent="0.25">
      <c r="A55">
        <f>IF(LEN('RNV 01 2024'!G55)&gt;0, 1, 0)</f>
        <v>1</v>
      </c>
      <c r="B55">
        <f>IF('RNV 01 2024'!J55="En tiempo",1,0)</f>
        <v>1</v>
      </c>
      <c r="C55">
        <f t="shared" si="0"/>
        <v>1</v>
      </c>
      <c r="D55">
        <f>IF('RNV 01 2024'!G55="Acepta", 1, IF('RNV 01 2024'!G55="Rechaza", 0.5, IF(ISBLANK('RNV 01 2024'!G55), 0, )))</f>
        <v>1</v>
      </c>
      <c r="E55">
        <f>IF('RNV 01 2024'!I55="Se señala",1,0)</f>
        <v>1</v>
      </c>
      <c r="F55">
        <f t="shared" si="1"/>
        <v>1</v>
      </c>
      <c r="G55">
        <f>IF('RNV 01 2024'!L55="Implementadas", 1, IF('RNV 01 2024'!L55="Parcialmente implementadas", 0.5, IF('RNV 01 2024'!L55="No implementadas", 0,"0" )))</f>
        <v>1</v>
      </c>
    </row>
    <row r="56" spans="1:7" x14ac:dyDescent="0.25">
      <c r="A56">
        <f>IF(LEN('RNV 01 2024'!G56)&gt;0, 1, 0)</f>
        <v>1</v>
      </c>
      <c r="B56">
        <f>IF('RNV 01 2024'!J56="En tiempo",1,0)</f>
        <v>1</v>
      </c>
      <c r="C56">
        <f t="shared" si="0"/>
        <v>1</v>
      </c>
      <c r="D56">
        <f>IF('RNV 01 2024'!G56="Acepta", 1, IF('RNV 01 2024'!G56="Rechaza", 0.5, IF(ISBLANK('RNV 01 2024'!G56), 0, )))</f>
        <v>0.5</v>
      </c>
      <c r="E56">
        <f>IF('RNV 01 2024'!I56="Se señala",1,0)</f>
        <v>0</v>
      </c>
      <c r="F56">
        <f t="shared" si="1"/>
        <v>0.25</v>
      </c>
      <c r="G56">
        <f>IF('RNV 01 2024'!L56="Implementadas", 1, IF('RNV 01 2024'!L56="Parcialmente implementadas", 0.5, IF('RNV 01 2024'!L56="No implementadas", 0,"0" )))</f>
        <v>0.5</v>
      </c>
    </row>
    <row r="57" spans="1:7" x14ac:dyDescent="0.25">
      <c r="A57">
        <f>IF(LEN('RNV 01 2024'!G57)&gt;0, 1, 0)</f>
        <v>1</v>
      </c>
      <c r="B57">
        <f>IF('RNV 01 2024'!J57="En tiempo",1,0)</f>
        <v>1</v>
      </c>
      <c r="C57">
        <f t="shared" si="0"/>
        <v>1</v>
      </c>
      <c r="D57">
        <f>IF('RNV 01 2024'!G57="Acepta", 1, IF('RNV 01 2024'!G57="Rechaza", 0.5, IF(ISBLANK('RNV 01 2024'!G57), 0, )))</f>
        <v>1</v>
      </c>
      <c r="E57">
        <f>IF('RNV 01 2024'!I57="Se señala",1,0)</f>
        <v>1</v>
      </c>
      <c r="F57">
        <f t="shared" si="1"/>
        <v>1</v>
      </c>
      <c r="G57">
        <f>IF('RNV 01 2024'!L57="Implementadas", 1, IF('RNV 01 2024'!L57="Parcialmente implementadas", 0.5, IF('RNV 01 2024'!L57="No implementadas", 0,"0" )))</f>
        <v>1</v>
      </c>
    </row>
    <row r="58" spans="1:7" x14ac:dyDescent="0.25">
      <c r="A58">
        <f>IF(LEN('RNV 01 2024'!G58)&gt;0, 1, 0)</f>
        <v>0</v>
      </c>
      <c r="B58">
        <f>IF('RNV 01 2024'!J58="En tiempo",1,0)</f>
        <v>0</v>
      </c>
      <c r="C58">
        <f t="shared" si="0"/>
        <v>0</v>
      </c>
      <c r="D58">
        <f>IF('RNV 01 2024'!G58="Acepta", 1, IF('RNV 01 2024'!G58="Rechaza", 0.5, IF(ISBLANK('RNV 01 2024'!G58), 0, )))</f>
        <v>0</v>
      </c>
      <c r="E58">
        <f>IF('RNV 01 2024'!I58="Se señala",1,0)</f>
        <v>0</v>
      </c>
      <c r="F58">
        <f t="shared" si="1"/>
        <v>0</v>
      </c>
      <c r="G58" t="str">
        <f>IF('RNV 01 2024'!L58="Implementadas", 1, IF('RNV 01 2024'!L58="Parcialmente implementadas", 0.5, IF('RNV 01 2024'!L58="No implementadas", 0,"0" )))</f>
        <v>0</v>
      </c>
    </row>
    <row r="59" spans="1:7" x14ac:dyDescent="0.25">
      <c r="A59">
        <f>IF(LEN('RNV 01 2024'!G59)&gt;0, 1, 0)</f>
        <v>1</v>
      </c>
      <c r="B59">
        <f>IF('RNV 01 2024'!J59="En tiempo",1,0)</f>
        <v>1</v>
      </c>
      <c r="C59">
        <f t="shared" si="0"/>
        <v>1</v>
      </c>
      <c r="D59">
        <f>IF('RNV 01 2024'!G59="Acepta", 1, IF('RNV 01 2024'!G59="Rechaza", 0.5, IF(ISBLANK('RNV 01 2024'!G59), 0, )))</f>
        <v>1</v>
      </c>
      <c r="E59">
        <f>IF('RNV 01 2024'!I59="Se señala",1,0)</f>
        <v>1</v>
      </c>
      <c r="F59">
        <f t="shared" si="1"/>
        <v>1</v>
      </c>
      <c r="G59">
        <f>IF('RNV 01 2024'!L59="Implementadas", 1, IF('RNV 01 2024'!L59="Parcialmente implementadas", 0.5, IF('RNV 01 2024'!L59="No implementadas", 0,"0" )))</f>
        <v>1</v>
      </c>
    </row>
    <row r="60" spans="1:7" x14ac:dyDescent="0.25">
      <c r="A60">
        <f>IF(LEN('RNV 01 2024'!G60)&gt;0, 1, 0)</f>
        <v>1</v>
      </c>
      <c r="B60">
        <f>IF('RNV 01 2024'!J60="En tiempo",1,0)</f>
        <v>1</v>
      </c>
      <c r="C60">
        <f t="shared" si="0"/>
        <v>1</v>
      </c>
      <c r="D60">
        <f>IF('RNV 01 2024'!G60="Acepta", 1, IF('RNV 01 2024'!G60="Rechaza", 0.5, IF(ISBLANK('RNV 01 2024'!G60), 0, )))</f>
        <v>1</v>
      </c>
      <c r="E60">
        <f>IF('RNV 01 2024'!I60="Se señala",1,0)</f>
        <v>1</v>
      </c>
      <c r="F60">
        <f t="shared" si="1"/>
        <v>1</v>
      </c>
      <c r="G60">
        <f>IF('RNV 01 2024'!L60="Implementadas", 1, IF('RNV 01 2024'!L60="Parcialmente implementadas", 0.5, IF('RNV 01 2024'!L60="No implementadas", 0,"0" )))</f>
        <v>1</v>
      </c>
    </row>
    <row r="61" spans="1:7" x14ac:dyDescent="0.25">
      <c r="A61">
        <f>IF(LEN('RNV 01 2024'!G61)&gt;0, 1, 0)</f>
        <v>1</v>
      </c>
      <c r="B61">
        <f>IF('RNV 01 2024'!J61="En tiempo",1,0)</f>
        <v>1</v>
      </c>
      <c r="C61">
        <f t="shared" si="0"/>
        <v>1</v>
      </c>
      <c r="D61">
        <f>IF('RNV 01 2024'!G61="Acepta", 1, IF('RNV 01 2024'!G61="Rechaza", 0.5, IF(ISBLANK('RNV 01 2024'!G61), 0, )))</f>
        <v>1</v>
      </c>
      <c r="E61">
        <f>IF('RNV 01 2024'!I61="Se señala",1,0)</f>
        <v>1</v>
      </c>
      <c r="F61">
        <f t="shared" si="1"/>
        <v>1</v>
      </c>
      <c r="G61">
        <f>IF('RNV 01 2024'!L61="Implementadas", 1, IF('RNV 01 2024'!L61="Parcialmente implementadas", 0.5, IF('RNV 01 2024'!L61="No implementadas", 0,"0" )))</f>
        <v>1</v>
      </c>
    </row>
    <row r="62" spans="1:7" x14ac:dyDescent="0.25">
      <c r="A62">
        <f>IF(LEN('RNV 01 2024'!G62)&gt;0, 1, 0)</f>
        <v>1</v>
      </c>
      <c r="B62">
        <f>IF('RNV 01 2024'!J62="En tiempo",1,0)</f>
        <v>0</v>
      </c>
      <c r="C62">
        <f t="shared" si="0"/>
        <v>0.5</v>
      </c>
      <c r="D62">
        <f>IF('RNV 01 2024'!G62="Acepta", 1, IF('RNV 01 2024'!G62="Rechaza", 0.5, IF(ISBLANK('RNV 01 2024'!G62), 0, )))</f>
        <v>1</v>
      </c>
      <c r="E62">
        <f>IF('RNV 01 2024'!I62="Se señala",1,0)</f>
        <v>1</v>
      </c>
      <c r="F62">
        <f t="shared" si="1"/>
        <v>1</v>
      </c>
      <c r="G62">
        <f>IF('RNV 01 2024'!L62="Implementadas", 1, IF('RNV 01 2024'!L62="Parcialmente implementadas", 0.5, IF('RNV 01 2024'!L62="No implementadas", 0,"0" )))</f>
        <v>0.5</v>
      </c>
    </row>
    <row r="63" spans="1:7" x14ac:dyDescent="0.25">
      <c r="A63">
        <f>IF(LEN('RNV 01 2024'!G63)&gt;0, 1, 0)</f>
        <v>1</v>
      </c>
      <c r="B63">
        <f>IF('RNV 01 2024'!J63="En tiempo",1,0)</f>
        <v>1</v>
      </c>
      <c r="C63">
        <f t="shared" si="0"/>
        <v>1</v>
      </c>
      <c r="D63">
        <f>IF('RNV 01 2024'!G63="Acepta", 1, IF('RNV 01 2024'!G63="Rechaza", 0.5, IF(ISBLANK('RNV 01 2024'!G63), 0, )))</f>
        <v>0.5</v>
      </c>
      <c r="E63">
        <f>IF('RNV 01 2024'!I63="Se señala",1,0)</f>
        <v>1</v>
      </c>
      <c r="F63">
        <f t="shared" si="1"/>
        <v>0.75</v>
      </c>
      <c r="G63">
        <f>IF('RNV 01 2024'!L63="Implementadas", 1, IF('RNV 01 2024'!L63="Parcialmente implementadas", 0.5, IF('RNV 01 2024'!L63="No implementadas", 0,"0" )))</f>
        <v>1</v>
      </c>
    </row>
    <row r="64" spans="1:7" x14ac:dyDescent="0.25">
      <c r="A64">
        <f>IF(LEN('RNV 01 2024'!G64)&gt;0, 1, 0)</f>
        <v>1</v>
      </c>
      <c r="B64">
        <f>IF('RNV 01 2024'!J64="En tiempo",1,0)</f>
        <v>1</v>
      </c>
      <c r="C64">
        <f t="shared" si="0"/>
        <v>1</v>
      </c>
      <c r="D64">
        <f>IF('RNV 01 2024'!G64="Acepta", 1, IF('RNV 01 2024'!G64="Rechaza", 0.5, IF(ISBLANK('RNV 01 2024'!G64), 0, )))</f>
        <v>1</v>
      </c>
      <c r="E64">
        <f>IF('RNV 01 2024'!I64="Se señala",1,0)</f>
        <v>1</v>
      </c>
      <c r="F64">
        <f t="shared" si="1"/>
        <v>1</v>
      </c>
      <c r="G64">
        <f>IF('RNV 01 2024'!L64="Implementadas", 1, IF('RNV 01 2024'!L64="Parcialmente implementadas", 0.5, IF('RNV 01 2024'!L64="No implementadas", 0,"0" )))</f>
        <v>1</v>
      </c>
    </row>
    <row r="65" spans="1:7" x14ac:dyDescent="0.25">
      <c r="A65">
        <f>IF(LEN('RNV 01 2024'!G65)&gt;0, 1, 0)</f>
        <v>1</v>
      </c>
      <c r="B65">
        <f>IF('RNV 01 2024'!J65="En tiempo",1,0)</f>
        <v>1</v>
      </c>
      <c r="C65">
        <f t="shared" si="0"/>
        <v>1</v>
      </c>
      <c r="D65">
        <f>IF('RNV 01 2024'!G65="Acepta", 1, IF('RNV 01 2024'!G65="Rechaza", 0.5, IF(ISBLANK('RNV 01 2024'!G65), 0, )))</f>
        <v>1</v>
      </c>
      <c r="E65">
        <f>IF('RNV 01 2024'!I65="Se señala",1,0)</f>
        <v>1</v>
      </c>
      <c r="F65">
        <f t="shared" si="1"/>
        <v>1</v>
      </c>
      <c r="G65" t="str">
        <f>IF('RNV 01 2024'!L65="Implementadas", 1, IF('RNV 01 2024'!L65="Parcialmente implementadas", 0.5, IF('RNV 01 2024'!L65="No implementadas", 0,"0" )))</f>
        <v>0</v>
      </c>
    </row>
    <row r="66" spans="1:7" x14ac:dyDescent="0.25">
      <c r="A66">
        <f>IF(LEN('RNV 01 2024'!G66)&gt;0, 1, 0)</f>
        <v>1</v>
      </c>
      <c r="B66">
        <f>IF('RNV 01 2024'!J66="En tiempo",1,0)</f>
        <v>1</v>
      </c>
      <c r="C66">
        <f t="shared" si="0"/>
        <v>1</v>
      </c>
      <c r="D66">
        <f>IF('RNV 01 2024'!G66="Acepta", 1, IF('RNV 01 2024'!G66="Rechaza", 0.5, IF(ISBLANK('RNV 01 2024'!G66), 0, )))</f>
        <v>1</v>
      </c>
      <c r="E66">
        <f>IF('RNV 01 2024'!I66="Se señala",1,0)</f>
        <v>1</v>
      </c>
      <c r="F66">
        <f t="shared" si="1"/>
        <v>1</v>
      </c>
      <c r="G66">
        <f>IF('RNV 01 2024'!L66="Implementadas", 1, IF('RNV 01 2024'!L66="Parcialmente implementadas", 0.5, IF('RNV 01 2024'!L66="No implementadas", 0,"0" )))</f>
        <v>1</v>
      </c>
    </row>
    <row r="67" spans="1:7" x14ac:dyDescent="0.25">
      <c r="A67">
        <f>IF(LEN('RNV 01 2024'!G67)&gt;0, 1, 0)</f>
        <v>0</v>
      </c>
      <c r="B67">
        <f>IF('RNV 01 2024'!J67="En tiempo",1,0)</f>
        <v>0</v>
      </c>
      <c r="C67">
        <f t="shared" ref="C67:C130" si="2">(A67+B67)/2</f>
        <v>0</v>
      </c>
      <c r="D67">
        <f>IF('RNV 01 2024'!G67="Acepta", 1, IF('RNV 01 2024'!G67="Rechaza", 0.5, IF(ISBLANK('RNV 01 2024'!G67), 0, )))</f>
        <v>0</v>
      </c>
      <c r="E67">
        <f>IF('RNV 01 2024'!I67="Se señala",1,0)</f>
        <v>0</v>
      </c>
      <c r="F67">
        <f t="shared" ref="F67:F130" si="3">(D67+E67)/2</f>
        <v>0</v>
      </c>
      <c r="G67" t="str">
        <f>IF('RNV 01 2024'!L67="Implementadas", 1, IF('RNV 01 2024'!L67="Parcialmente implementadas", 0.5, IF('RNV 01 2024'!L67="No implementadas", 0,"0" )))</f>
        <v>0</v>
      </c>
    </row>
    <row r="68" spans="1:7" x14ac:dyDescent="0.25">
      <c r="A68">
        <f>IF(LEN('RNV 01 2024'!G68)&gt;0, 1, 0)</f>
        <v>1</v>
      </c>
      <c r="B68">
        <f>IF('RNV 01 2024'!J68="En tiempo",1,0)</f>
        <v>1</v>
      </c>
      <c r="C68">
        <f t="shared" si="2"/>
        <v>1</v>
      </c>
      <c r="D68">
        <f>IF('RNV 01 2024'!G68="Acepta", 1, IF('RNV 01 2024'!G68="Rechaza", 0.5, IF(ISBLANK('RNV 01 2024'!G68), 0, )))</f>
        <v>1</v>
      </c>
      <c r="E68">
        <f>IF('RNV 01 2024'!I68="Se señala",1,0)</f>
        <v>1</v>
      </c>
      <c r="F68">
        <f t="shared" si="3"/>
        <v>1</v>
      </c>
      <c r="G68">
        <f>IF('RNV 01 2024'!L68="Implementadas", 1, IF('RNV 01 2024'!L68="Parcialmente implementadas", 0.5, IF('RNV 01 2024'!L68="No implementadas", 0,"0" )))</f>
        <v>1</v>
      </c>
    </row>
    <row r="69" spans="1:7" x14ac:dyDescent="0.25">
      <c r="A69">
        <f>IF(LEN('RNV 01 2024'!G69)&gt;0, 1, 0)</f>
        <v>0</v>
      </c>
      <c r="B69">
        <f>IF('RNV 01 2024'!J69="En tiempo",1,0)</f>
        <v>0</v>
      </c>
      <c r="C69">
        <f t="shared" si="2"/>
        <v>0</v>
      </c>
      <c r="D69">
        <f>IF('RNV 01 2024'!G69="Acepta", 1, IF('RNV 01 2024'!G69="Rechaza", 0.5, IF(ISBLANK('RNV 01 2024'!G69), 0, )))</f>
        <v>0</v>
      </c>
      <c r="E69">
        <f>IF('RNV 01 2024'!I69="Se señala",1,0)</f>
        <v>0</v>
      </c>
      <c r="F69">
        <f t="shared" si="3"/>
        <v>0</v>
      </c>
      <c r="G69" t="str">
        <f>IF('RNV 01 2024'!L69="Implementadas", 1, IF('RNV 01 2024'!L69="Parcialmente implementadas", 0.5, IF('RNV 01 2024'!L69="No implementadas", 0,"0" )))</f>
        <v>0</v>
      </c>
    </row>
    <row r="70" spans="1:7" x14ac:dyDescent="0.25">
      <c r="A70">
        <f>IF(LEN('RNV 01 2024'!G70)&gt;0, 1, 0)</f>
        <v>1</v>
      </c>
      <c r="B70">
        <f>IF('RNV 01 2024'!J70="En tiempo",1,0)</f>
        <v>1</v>
      </c>
      <c r="C70">
        <f t="shared" si="2"/>
        <v>1</v>
      </c>
      <c r="D70">
        <f>IF('RNV 01 2024'!G70="Acepta", 1, IF('RNV 01 2024'!G70="Rechaza", 0.5, IF(ISBLANK('RNV 01 2024'!G70), 0, )))</f>
        <v>1</v>
      </c>
      <c r="E70">
        <f>IF('RNV 01 2024'!I70="Se señala",1,0)</f>
        <v>1</v>
      </c>
      <c r="F70">
        <f t="shared" si="3"/>
        <v>1</v>
      </c>
      <c r="G70">
        <f>IF('RNV 01 2024'!L70="Implementadas", 1, IF('RNV 01 2024'!L70="Parcialmente implementadas", 0.5, IF('RNV 01 2024'!L70="No implementadas", 0,"0" )))</f>
        <v>1</v>
      </c>
    </row>
    <row r="71" spans="1:7" x14ac:dyDescent="0.25">
      <c r="A71">
        <f>IF(LEN('RNV 01 2024'!G71)&gt;0, 1, 0)</f>
        <v>1</v>
      </c>
      <c r="B71">
        <f>IF('RNV 01 2024'!J71="En tiempo",1,0)</f>
        <v>1</v>
      </c>
      <c r="C71">
        <f t="shared" si="2"/>
        <v>1</v>
      </c>
      <c r="D71">
        <f>IF('RNV 01 2024'!G71="Acepta", 1, IF('RNV 01 2024'!G71="Rechaza", 0.5, IF(ISBLANK('RNV 01 2024'!G71), 0, )))</f>
        <v>1</v>
      </c>
      <c r="E71">
        <f>IF('RNV 01 2024'!I71="Se señala",1,0)</f>
        <v>1</v>
      </c>
      <c r="F71">
        <f t="shared" si="3"/>
        <v>1</v>
      </c>
      <c r="G71">
        <f>IF('RNV 01 2024'!L71="Implementadas", 1, IF('RNV 01 2024'!L71="Parcialmente implementadas", 0.5, IF('RNV 01 2024'!L71="No implementadas", 0,"0" )))</f>
        <v>1</v>
      </c>
    </row>
    <row r="72" spans="1:7" x14ac:dyDescent="0.25">
      <c r="A72">
        <f>IF(LEN('RNV 01 2024'!G72)&gt;0, 1, 0)</f>
        <v>1</v>
      </c>
      <c r="B72">
        <f>IF('RNV 01 2024'!J72="En tiempo",1,0)</f>
        <v>0</v>
      </c>
      <c r="C72">
        <f t="shared" si="2"/>
        <v>0.5</v>
      </c>
      <c r="D72">
        <f>IF('RNV 01 2024'!G72="Acepta", 1, IF('RNV 01 2024'!G72="Rechaza", 0.5, IF(ISBLANK('RNV 01 2024'!G72), 0, )))</f>
        <v>1</v>
      </c>
      <c r="E72">
        <f>IF('RNV 01 2024'!I72="Se señala",1,0)</f>
        <v>1</v>
      </c>
      <c r="F72">
        <f t="shared" si="3"/>
        <v>1</v>
      </c>
      <c r="G72">
        <f>IF('RNV 01 2024'!L72="Implementadas", 1, IF('RNV 01 2024'!L72="Parcialmente implementadas", 0.5, IF('RNV 01 2024'!L72="No implementadas", 0,"0" )))</f>
        <v>1</v>
      </c>
    </row>
    <row r="73" spans="1:7" x14ac:dyDescent="0.25">
      <c r="A73">
        <f>IF(LEN('RNV 01 2024'!G73)&gt;0, 1, 0)</f>
        <v>1</v>
      </c>
      <c r="B73">
        <f>IF('RNV 01 2024'!J73="En tiempo",1,0)</f>
        <v>1</v>
      </c>
      <c r="C73">
        <f t="shared" si="2"/>
        <v>1</v>
      </c>
      <c r="D73">
        <f>IF('RNV 01 2024'!G73="Acepta", 1, IF('RNV 01 2024'!G73="Rechaza", 0.5, IF(ISBLANK('RNV 01 2024'!G73), 0, )))</f>
        <v>1</v>
      </c>
      <c r="E73">
        <f>IF('RNV 01 2024'!I73="Se señala",1,0)</f>
        <v>1</v>
      </c>
      <c r="F73">
        <f t="shared" si="3"/>
        <v>1</v>
      </c>
      <c r="G73" t="str">
        <f>IF('RNV 01 2024'!L73="Implementadas", 1, IF('RNV 01 2024'!L73="Parcialmente implementadas", 0.5, IF('RNV 01 2024'!L73="No implementadas", 0,"0" )))</f>
        <v>0</v>
      </c>
    </row>
    <row r="74" spans="1:7" x14ac:dyDescent="0.25">
      <c r="A74">
        <f>IF(LEN('RNV 01 2024'!G74)&gt;0, 1, 0)</f>
        <v>1</v>
      </c>
      <c r="B74">
        <f>IF('RNV 01 2024'!J74="En tiempo",1,0)</f>
        <v>1</v>
      </c>
      <c r="C74">
        <f t="shared" si="2"/>
        <v>1</v>
      </c>
      <c r="D74">
        <f>IF('RNV 01 2024'!G74="Acepta", 1, IF('RNV 01 2024'!G74="Rechaza", 0.5, IF(ISBLANK('RNV 01 2024'!G74), 0, )))</f>
        <v>1</v>
      </c>
      <c r="E74">
        <f>IF('RNV 01 2024'!I74="Se señala",1,0)</f>
        <v>1</v>
      </c>
      <c r="F74">
        <f t="shared" si="3"/>
        <v>1</v>
      </c>
      <c r="G74">
        <f>IF('RNV 01 2024'!L74="Implementadas", 1, IF('RNV 01 2024'!L74="Parcialmente implementadas", 0.5, IF('RNV 01 2024'!L74="No implementadas", 0,"0" )))</f>
        <v>0.5</v>
      </c>
    </row>
    <row r="75" spans="1:7" x14ac:dyDescent="0.25">
      <c r="A75">
        <f>IF(LEN('RNV 01 2024'!G75)&gt;0, 1, 0)</f>
        <v>0</v>
      </c>
      <c r="B75">
        <f>IF('RNV 01 2024'!J75="En tiempo",1,0)</f>
        <v>0</v>
      </c>
      <c r="C75">
        <f t="shared" si="2"/>
        <v>0</v>
      </c>
      <c r="D75">
        <f>IF('RNV 01 2024'!G75="Acepta", 1, IF('RNV 01 2024'!G75="Rechaza", 0.5, IF(ISBLANK('RNV 01 2024'!G75), 0, )))</f>
        <v>0</v>
      </c>
      <c r="E75">
        <f>IF('RNV 01 2024'!I75="Se señala",1,0)</f>
        <v>0</v>
      </c>
      <c r="F75">
        <f t="shared" si="3"/>
        <v>0</v>
      </c>
      <c r="G75" t="str">
        <f>IF('RNV 01 2024'!L75="Implementadas", 1, IF('RNV 01 2024'!L75="Parcialmente implementadas", 0.5, IF('RNV 01 2024'!L75="No implementadas", 0,"0" )))</f>
        <v>0</v>
      </c>
    </row>
    <row r="76" spans="1:7" x14ac:dyDescent="0.25">
      <c r="A76">
        <f>IF(LEN('RNV 01 2024'!G76)&gt;0, 1, 0)</f>
        <v>1</v>
      </c>
      <c r="B76">
        <f>IF('RNV 01 2024'!J76="En tiempo",1,0)</f>
        <v>1</v>
      </c>
      <c r="C76">
        <f t="shared" si="2"/>
        <v>1</v>
      </c>
      <c r="D76">
        <f>IF('RNV 01 2024'!G76="Acepta", 1, IF('RNV 01 2024'!G76="Rechaza", 0.5, IF(ISBLANK('RNV 01 2024'!G76), 0, )))</f>
        <v>1</v>
      </c>
      <c r="E76">
        <f>IF('RNV 01 2024'!I76="Se señala",1,0)</f>
        <v>1</v>
      </c>
      <c r="F76">
        <f t="shared" si="3"/>
        <v>1</v>
      </c>
      <c r="G76">
        <f>IF('RNV 01 2024'!L76="Implementadas", 1, IF('RNV 01 2024'!L76="Parcialmente implementadas", 0.5, IF('RNV 01 2024'!L76="No implementadas", 0,"0" )))</f>
        <v>1</v>
      </c>
    </row>
    <row r="77" spans="1:7" x14ac:dyDescent="0.25">
      <c r="A77">
        <f>IF(LEN('RNV 01 2024'!G77)&gt;0, 1, 0)</f>
        <v>0</v>
      </c>
      <c r="B77">
        <f>IF('RNV 01 2024'!J77="En tiempo",1,0)</f>
        <v>0</v>
      </c>
      <c r="C77">
        <f t="shared" si="2"/>
        <v>0</v>
      </c>
      <c r="D77">
        <f>IF('RNV 01 2024'!G77="Acepta", 1, IF('RNV 01 2024'!G77="Rechaza", 0.5, IF(ISBLANK('RNV 01 2024'!G77), 0, )))</f>
        <v>0</v>
      </c>
      <c r="E77">
        <f>IF('RNV 01 2024'!I77="Se señala",1,0)</f>
        <v>0</v>
      </c>
      <c r="F77">
        <f t="shared" si="3"/>
        <v>0</v>
      </c>
      <c r="G77" t="str">
        <f>IF('RNV 01 2024'!L77="Implementadas", 1, IF('RNV 01 2024'!L77="Parcialmente implementadas", 0.5, IF('RNV 01 2024'!L77="No implementadas", 0,"0" )))</f>
        <v>0</v>
      </c>
    </row>
    <row r="78" spans="1:7" x14ac:dyDescent="0.25">
      <c r="A78">
        <f>IF(LEN('RNV 01 2024'!G78)&gt;0, 1, 0)</f>
        <v>1</v>
      </c>
      <c r="B78">
        <f>IF('RNV 01 2024'!J78="En tiempo",1,0)</f>
        <v>0</v>
      </c>
      <c r="C78">
        <f t="shared" si="2"/>
        <v>0.5</v>
      </c>
      <c r="D78">
        <f>IF('RNV 01 2024'!G78="Acepta", 1, IF('RNV 01 2024'!G78="Rechaza", 0.5, IF(ISBLANK('RNV 01 2024'!G78), 0, )))</f>
        <v>1</v>
      </c>
      <c r="E78">
        <f>IF('RNV 01 2024'!I78="Se señala",1,0)</f>
        <v>1</v>
      </c>
      <c r="F78">
        <f t="shared" si="3"/>
        <v>1</v>
      </c>
      <c r="G78" t="str">
        <f>IF('RNV 01 2024'!L78="Implementadas", 1, IF('RNV 01 2024'!L78="Parcialmente implementadas", 0.5, IF('RNV 01 2024'!L78="No implementadas", 0,"0" )))</f>
        <v>0</v>
      </c>
    </row>
    <row r="79" spans="1:7" x14ac:dyDescent="0.25">
      <c r="A79">
        <f>IF(LEN('RNV 01 2024'!G79)&gt;0, 1, 0)</f>
        <v>1</v>
      </c>
      <c r="B79">
        <f>IF('RNV 01 2024'!J79="En tiempo",1,0)</f>
        <v>0</v>
      </c>
      <c r="C79">
        <f t="shared" si="2"/>
        <v>0.5</v>
      </c>
      <c r="D79">
        <f>IF('RNV 01 2024'!G79="Acepta", 1, IF('RNV 01 2024'!G79="Rechaza", 0.5, IF(ISBLANK('RNV 01 2024'!G79), 0, )))</f>
        <v>1</v>
      </c>
      <c r="E79">
        <f>IF('RNV 01 2024'!I79="Se señala",1,0)</f>
        <v>1</v>
      </c>
      <c r="F79">
        <f t="shared" si="3"/>
        <v>1</v>
      </c>
      <c r="G79" t="str">
        <f>IF('RNV 01 2024'!L79="Implementadas", 1, IF('RNV 01 2024'!L79="Parcialmente implementadas", 0.5, IF('RNV 01 2024'!L79="No implementadas", 0,"0" )))</f>
        <v>0</v>
      </c>
    </row>
    <row r="80" spans="1:7" x14ac:dyDescent="0.25">
      <c r="A80">
        <f>IF(LEN('RNV 01 2024'!G80)&gt;0, 1, 0)</f>
        <v>0</v>
      </c>
      <c r="B80">
        <f>IF('RNV 01 2024'!J80="En tiempo",1,0)</f>
        <v>0</v>
      </c>
      <c r="C80">
        <f t="shared" si="2"/>
        <v>0</v>
      </c>
      <c r="D80">
        <f>IF('RNV 01 2024'!G80="Acepta", 1, IF('RNV 01 2024'!G80="Rechaza", 0.5, IF(ISBLANK('RNV 01 2024'!G80), 0, )))</f>
        <v>0</v>
      </c>
      <c r="E80">
        <f>IF('RNV 01 2024'!I80="Se señala",1,0)</f>
        <v>0</v>
      </c>
      <c r="F80">
        <f t="shared" si="3"/>
        <v>0</v>
      </c>
      <c r="G80" t="str">
        <f>IF('RNV 01 2024'!L80="Implementadas", 1, IF('RNV 01 2024'!L80="Parcialmente implementadas", 0.5, IF('RNV 01 2024'!L80="No implementadas", 0,"0" )))</f>
        <v>0</v>
      </c>
    </row>
    <row r="81" spans="1:7" x14ac:dyDescent="0.25">
      <c r="A81">
        <f>IF(LEN('RNV 01 2024'!G81)&gt;0, 1, 0)</f>
        <v>1</v>
      </c>
      <c r="B81">
        <f>IF('RNV 01 2024'!J81="En tiempo",1,0)</f>
        <v>1</v>
      </c>
      <c r="C81">
        <f t="shared" si="2"/>
        <v>1</v>
      </c>
      <c r="D81">
        <f>IF('RNV 01 2024'!G81="Acepta", 1, IF('RNV 01 2024'!G81="Rechaza", 0.5, IF(ISBLANK('RNV 01 2024'!G81), 0, )))</f>
        <v>1</v>
      </c>
      <c r="E81">
        <f>IF('RNV 01 2024'!I81="Se señala",1,0)</f>
        <v>1</v>
      </c>
      <c r="F81">
        <f t="shared" si="3"/>
        <v>1</v>
      </c>
      <c r="G81">
        <f>IF('RNV 01 2024'!L81="Implementadas", 1, IF('RNV 01 2024'!L81="Parcialmente implementadas", 0.5, IF('RNV 01 2024'!L81="No implementadas", 0,"0" )))</f>
        <v>0.5</v>
      </c>
    </row>
    <row r="82" spans="1:7" x14ac:dyDescent="0.25">
      <c r="A82">
        <f>IF(LEN('RNV 01 2024'!G82)&gt;0, 1, 0)</f>
        <v>1</v>
      </c>
      <c r="B82">
        <f>IF('RNV 01 2024'!J82="En tiempo",1,0)</f>
        <v>1</v>
      </c>
      <c r="C82">
        <f t="shared" si="2"/>
        <v>1</v>
      </c>
      <c r="D82">
        <f>IF('RNV 01 2024'!G82="Acepta", 1, IF('RNV 01 2024'!G82="Rechaza", 0.5, IF(ISBLANK('RNV 01 2024'!G82), 0, )))</f>
        <v>1</v>
      </c>
      <c r="E82">
        <f>IF('RNV 01 2024'!I82="Se señala",1,0)</f>
        <v>1</v>
      </c>
      <c r="F82">
        <f t="shared" si="3"/>
        <v>1</v>
      </c>
      <c r="G82">
        <f>IF('RNV 01 2024'!L82="Implementadas", 1, IF('RNV 01 2024'!L82="Parcialmente implementadas", 0.5, IF('RNV 01 2024'!L82="No implementadas", 0,"0" )))</f>
        <v>1</v>
      </c>
    </row>
    <row r="83" spans="1:7" x14ac:dyDescent="0.25">
      <c r="A83">
        <f>IF(LEN('RNV 01 2024'!G83)&gt;0, 1, 0)</f>
        <v>0</v>
      </c>
      <c r="B83">
        <f>IF('RNV 01 2024'!J83="En tiempo",1,0)</f>
        <v>0</v>
      </c>
      <c r="C83">
        <f t="shared" si="2"/>
        <v>0</v>
      </c>
      <c r="D83">
        <f>IF('RNV 01 2024'!G83="Acepta", 1, IF('RNV 01 2024'!G83="Rechaza", 0.5, IF(ISBLANK('RNV 01 2024'!G83), 0, )))</f>
        <v>0</v>
      </c>
      <c r="E83">
        <f>IF('RNV 01 2024'!I83="Se señala",1,0)</f>
        <v>0</v>
      </c>
      <c r="F83">
        <f t="shared" si="3"/>
        <v>0</v>
      </c>
      <c r="G83" t="str">
        <f>IF('RNV 01 2024'!L83="Implementadas", 1, IF('RNV 01 2024'!L83="Parcialmente implementadas", 0.5, IF('RNV 01 2024'!L83="No implementadas", 0,"0" )))</f>
        <v>0</v>
      </c>
    </row>
    <row r="84" spans="1:7" x14ac:dyDescent="0.25">
      <c r="A84">
        <f>IF(LEN('RNV 01 2024'!G84)&gt;0, 1, 0)</f>
        <v>1</v>
      </c>
      <c r="B84">
        <f>IF('RNV 01 2024'!J84="En tiempo",1,0)</f>
        <v>0</v>
      </c>
      <c r="C84">
        <f t="shared" si="2"/>
        <v>0.5</v>
      </c>
      <c r="D84">
        <f>IF('RNV 01 2024'!G84="Acepta", 1, IF('RNV 01 2024'!G84="Rechaza", 0.5, IF(ISBLANK('RNV 01 2024'!G84), 0, )))</f>
        <v>1</v>
      </c>
      <c r="E84">
        <f>IF('RNV 01 2024'!I84="Se señala",1,0)</f>
        <v>1</v>
      </c>
      <c r="F84">
        <f t="shared" si="3"/>
        <v>1</v>
      </c>
      <c r="G84">
        <f>IF('RNV 01 2024'!L84="Implementadas", 1, IF('RNV 01 2024'!L84="Parcialmente implementadas", 0.5, IF('RNV 01 2024'!L84="No implementadas", 0,"0" )))</f>
        <v>1</v>
      </c>
    </row>
    <row r="85" spans="1:7" x14ac:dyDescent="0.25">
      <c r="A85">
        <f>IF(LEN('RNV 01 2024'!G85)&gt;0, 1, 0)</f>
        <v>0</v>
      </c>
      <c r="B85">
        <f>IF('RNV 01 2024'!J85="En tiempo",1,0)</f>
        <v>0</v>
      </c>
      <c r="C85">
        <f t="shared" si="2"/>
        <v>0</v>
      </c>
      <c r="D85">
        <f>IF('RNV 01 2024'!G85="Acepta", 1, IF('RNV 01 2024'!G85="Rechaza", 0.5, IF(ISBLANK('RNV 01 2024'!G85), 0, )))</f>
        <v>0</v>
      </c>
      <c r="E85">
        <f>IF('RNV 01 2024'!I85="Se señala",1,0)</f>
        <v>0</v>
      </c>
      <c r="F85">
        <f t="shared" si="3"/>
        <v>0</v>
      </c>
      <c r="G85" t="str">
        <f>IF('RNV 01 2024'!L85="Implementadas", 1, IF('RNV 01 2024'!L85="Parcialmente implementadas", 0.5, IF('RNV 01 2024'!L85="No implementadas", 0,"0" )))</f>
        <v>0</v>
      </c>
    </row>
    <row r="86" spans="1:7" x14ac:dyDescent="0.25">
      <c r="A86">
        <f>IF(LEN('RNV 01 2024'!G86)&gt;0, 1, 0)</f>
        <v>1</v>
      </c>
      <c r="B86">
        <f>IF('RNV 01 2024'!J86="En tiempo",1,0)</f>
        <v>0</v>
      </c>
      <c r="C86">
        <f t="shared" si="2"/>
        <v>0.5</v>
      </c>
      <c r="D86">
        <f>IF('RNV 01 2024'!G86="Acepta", 1, IF('RNV 01 2024'!G86="Rechaza", 0.5, IF(ISBLANK('RNV 01 2024'!G86), 0, )))</f>
        <v>1</v>
      </c>
      <c r="E86">
        <f>IF('RNV 01 2024'!I86="Se señala",1,0)</f>
        <v>1</v>
      </c>
      <c r="F86">
        <f t="shared" si="3"/>
        <v>1</v>
      </c>
      <c r="G86">
        <f>IF('RNV 01 2024'!L86="Implementadas", 1, IF('RNV 01 2024'!L86="Parcialmente implementadas", 0.5, IF('RNV 01 2024'!L86="No implementadas", 0,"0" )))</f>
        <v>0.5</v>
      </c>
    </row>
    <row r="87" spans="1:7" x14ac:dyDescent="0.25">
      <c r="A87">
        <f>IF(LEN('RNV 01 2024'!G87)&gt;0, 1, 0)</f>
        <v>1</v>
      </c>
      <c r="B87">
        <f>IF('RNV 01 2024'!J87="En tiempo",1,0)</f>
        <v>1</v>
      </c>
      <c r="C87">
        <f t="shared" si="2"/>
        <v>1</v>
      </c>
      <c r="D87">
        <f>IF('RNV 01 2024'!G87="Acepta", 1, IF('RNV 01 2024'!G87="Rechaza", 0.5, IF(ISBLANK('RNV 01 2024'!G87), 0, )))</f>
        <v>1</v>
      </c>
      <c r="E87">
        <f>IF('RNV 01 2024'!I87="Se señala",1,0)</f>
        <v>1</v>
      </c>
      <c r="F87">
        <f t="shared" si="3"/>
        <v>1</v>
      </c>
      <c r="G87" t="str">
        <f>IF('RNV 01 2024'!L87="Implementadas", 1, IF('RNV 01 2024'!L87="Parcialmente implementadas", 0.5, IF('RNV 01 2024'!L87="No implementadas", 0,"0" )))</f>
        <v>0</v>
      </c>
    </row>
    <row r="88" spans="1:7" x14ac:dyDescent="0.25">
      <c r="A88">
        <f>IF(LEN('RNV 01 2024'!G88)&gt;0, 1, 0)</f>
        <v>1</v>
      </c>
      <c r="B88">
        <f>IF('RNV 01 2024'!J88="En tiempo",1,0)</f>
        <v>0</v>
      </c>
      <c r="C88">
        <f t="shared" si="2"/>
        <v>0.5</v>
      </c>
      <c r="D88">
        <f>IF('RNV 01 2024'!G88="Acepta", 1, IF('RNV 01 2024'!G88="Rechaza", 0.5, IF(ISBLANK('RNV 01 2024'!G88), 0, )))</f>
        <v>1</v>
      </c>
      <c r="E88">
        <f>IF('RNV 01 2024'!I88="Se señala",1,0)</f>
        <v>1</v>
      </c>
      <c r="F88">
        <f t="shared" si="3"/>
        <v>1</v>
      </c>
      <c r="G88">
        <f>IF('RNV 01 2024'!L88="Implementadas", 1, IF('RNV 01 2024'!L88="Parcialmente implementadas", 0.5, IF('RNV 01 2024'!L88="No implementadas", 0,"0" )))</f>
        <v>1</v>
      </c>
    </row>
    <row r="89" spans="1:7" x14ac:dyDescent="0.25">
      <c r="A89">
        <f>IF(LEN('RNV 01 2024'!G89)&gt;0, 1, 0)</f>
        <v>1</v>
      </c>
      <c r="B89">
        <f>IF('RNV 01 2024'!J89="En tiempo",1,0)</f>
        <v>1</v>
      </c>
      <c r="C89">
        <f t="shared" si="2"/>
        <v>1</v>
      </c>
      <c r="D89">
        <f>IF('RNV 01 2024'!G89="Acepta", 1, IF('RNV 01 2024'!G89="Rechaza", 0.5, IF(ISBLANK('RNV 01 2024'!G89), 0, )))</f>
        <v>1</v>
      </c>
      <c r="E89">
        <f>IF('RNV 01 2024'!I89="Se señala",1,0)</f>
        <v>1</v>
      </c>
      <c r="F89">
        <f t="shared" si="3"/>
        <v>1</v>
      </c>
      <c r="G89">
        <f>IF('RNV 01 2024'!L89="Implementadas", 1, IF('RNV 01 2024'!L89="Parcialmente implementadas", 0.5, IF('RNV 01 2024'!L89="No implementadas", 0,"0" )))</f>
        <v>1</v>
      </c>
    </row>
    <row r="90" spans="1:7" x14ac:dyDescent="0.25">
      <c r="A90">
        <f>IF(LEN('RNV 01 2024'!G90)&gt;0, 1, 0)</f>
        <v>1</v>
      </c>
      <c r="B90">
        <f>IF('RNV 01 2024'!J90="En tiempo",1,0)</f>
        <v>1</v>
      </c>
      <c r="C90">
        <f t="shared" si="2"/>
        <v>1</v>
      </c>
      <c r="D90">
        <f>IF('RNV 01 2024'!G90="Acepta", 1, IF('RNV 01 2024'!G90="Rechaza", 0.5, IF(ISBLANK('RNV 01 2024'!G90), 0, )))</f>
        <v>1</v>
      </c>
      <c r="E90">
        <f>IF('RNV 01 2024'!I90="Se señala",1,0)</f>
        <v>1</v>
      </c>
      <c r="F90">
        <f t="shared" si="3"/>
        <v>1</v>
      </c>
      <c r="G90">
        <f>IF('RNV 01 2024'!L90="Implementadas", 1, IF('RNV 01 2024'!L90="Parcialmente implementadas", 0.5, IF('RNV 01 2024'!L90="No implementadas", 0,"0" )))</f>
        <v>1</v>
      </c>
    </row>
    <row r="91" spans="1:7" x14ac:dyDescent="0.25">
      <c r="A91">
        <f>IF(LEN('RNV 01 2024'!G91)&gt;0, 1, 0)</f>
        <v>1</v>
      </c>
      <c r="B91">
        <f>IF('RNV 01 2024'!J91="En tiempo",1,0)</f>
        <v>0</v>
      </c>
      <c r="C91">
        <f t="shared" si="2"/>
        <v>0.5</v>
      </c>
      <c r="D91">
        <f>IF('RNV 01 2024'!G91="Acepta", 1, IF('RNV 01 2024'!G91="Rechaza", 0.5, IF(ISBLANK('RNV 01 2024'!G91), 0, )))</f>
        <v>1</v>
      </c>
      <c r="E91">
        <f>IF('RNV 01 2024'!I91="Se señala",1,0)</f>
        <v>1</v>
      </c>
      <c r="F91">
        <f t="shared" si="3"/>
        <v>1</v>
      </c>
      <c r="G91">
        <f>IF('RNV 01 2024'!L91="Implementadas", 1, IF('RNV 01 2024'!L91="Parcialmente implementadas", 0.5, IF('RNV 01 2024'!L91="No implementadas", 0,"0" )))</f>
        <v>1</v>
      </c>
    </row>
    <row r="92" spans="1:7" x14ac:dyDescent="0.25">
      <c r="A92">
        <f>IF(LEN('RNV 01 2024'!G92)&gt;0, 1, 0)</f>
        <v>1</v>
      </c>
      <c r="B92">
        <f>IF('RNV 01 2024'!J92="En tiempo",1,0)</f>
        <v>1</v>
      </c>
      <c r="C92">
        <f t="shared" si="2"/>
        <v>1</v>
      </c>
      <c r="D92">
        <f>IF('RNV 01 2024'!G92="Acepta", 1, IF('RNV 01 2024'!G92="Rechaza", 0.5, IF(ISBLANK('RNV 01 2024'!G92), 0, )))</f>
        <v>1</v>
      </c>
      <c r="E92">
        <f>IF('RNV 01 2024'!I92="Se señala",1,0)</f>
        <v>1</v>
      </c>
      <c r="F92">
        <f t="shared" si="3"/>
        <v>1</v>
      </c>
      <c r="G92">
        <f>IF('RNV 01 2024'!L92="Implementadas", 1, IF('RNV 01 2024'!L92="Parcialmente implementadas", 0.5, IF('RNV 01 2024'!L92="No implementadas", 0,"0" )))</f>
        <v>1</v>
      </c>
    </row>
    <row r="93" spans="1:7" x14ac:dyDescent="0.25">
      <c r="A93">
        <f>IF(LEN('RNV 01 2024'!G93)&gt;0, 1, 0)</f>
        <v>0</v>
      </c>
      <c r="B93">
        <f>IF('RNV 01 2024'!J93="En tiempo",1,0)</f>
        <v>0</v>
      </c>
      <c r="C93">
        <f t="shared" si="2"/>
        <v>0</v>
      </c>
      <c r="D93">
        <f>IF('RNV 01 2024'!G93="Acepta", 1, IF('RNV 01 2024'!G93="Rechaza", 0.5, IF(ISBLANK('RNV 01 2024'!G93), 0, )))</f>
        <v>0</v>
      </c>
      <c r="E93">
        <f>IF('RNV 01 2024'!I93="Se señala",1,0)</f>
        <v>0</v>
      </c>
      <c r="F93">
        <f t="shared" si="3"/>
        <v>0</v>
      </c>
      <c r="G93" t="str">
        <f>IF('RNV 01 2024'!L93="Implementadas", 1, IF('RNV 01 2024'!L93="Parcialmente implementadas", 0.5, IF('RNV 01 2024'!L93="No implementadas", 0,"0" )))</f>
        <v>0</v>
      </c>
    </row>
    <row r="94" spans="1:7" x14ac:dyDescent="0.25">
      <c r="A94">
        <f>IF(LEN('RNV 01 2024'!G94)&gt;0, 1, 0)</f>
        <v>0</v>
      </c>
      <c r="B94">
        <f>IF('RNV 01 2024'!J94="En tiempo",1,0)</f>
        <v>0</v>
      </c>
      <c r="C94">
        <f t="shared" si="2"/>
        <v>0</v>
      </c>
      <c r="D94">
        <f>IF('RNV 01 2024'!G94="Acepta", 1, IF('RNV 01 2024'!G94="Rechaza", 0.5, IF(ISBLANK('RNV 01 2024'!G94), 0, )))</f>
        <v>0</v>
      </c>
      <c r="E94">
        <f>IF('RNV 01 2024'!I94="Se señala",1,0)</f>
        <v>0</v>
      </c>
      <c r="F94">
        <f t="shared" si="3"/>
        <v>0</v>
      </c>
      <c r="G94" t="str">
        <f>IF('RNV 01 2024'!L94="Implementadas", 1, IF('RNV 01 2024'!L94="Parcialmente implementadas", 0.5, IF('RNV 01 2024'!L94="No implementadas", 0,"0" )))</f>
        <v>0</v>
      </c>
    </row>
    <row r="95" spans="1:7" x14ac:dyDescent="0.25">
      <c r="A95">
        <f>IF(LEN('RNV 01 2024'!G95)&gt;0, 1, 0)</f>
        <v>0</v>
      </c>
      <c r="B95">
        <f>IF('RNV 01 2024'!J95="En tiempo",1,0)</f>
        <v>0</v>
      </c>
      <c r="C95">
        <f t="shared" si="2"/>
        <v>0</v>
      </c>
      <c r="D95">
        <f>IF('RNV 01 2024'!G95="Acepta", 1, IF('RNV 01 2024'!G95="Rechaza", 0.5, IF(ISBLANK('RNV 01 2024'!G95), 0, )))</f>
        <v>0</v>
      </c>
      <c r="E95">
        <f>IF('RNV 01 2024'!I95="Se señala",1,0)</f>
        <v>0</v>
      </c>
      <c r="F95">
        <f t="shared" si="3"/>
        <v>0</v>
      </c>
      <c r="G95" t="str">
        <f>IF('RNV 01 2024'!L95="Implementadas", 1, IF('RNV 01 2024'!L95="Parcialmente implementadas", 0.5, IF('RNV 01 2024'!L95="No implementadas", 0,"0" )))</f>
        <v>0</v>
      </c>
    </row>
    <row r="96" spans="1:7" x14ac:dyDescent="0.25">
      <c r="A96">
        <f>IF(LEN('RNV 01 2024'!G96)&gt;0, 1, 0)</f>
        <v>0</v>
      </c>
      <c r="B96">
        <f>IF('RNV 01 2024'!J96="En tiempo",1,0)</f>
        <v>0</v>
      </c>
      <c r="C96">
        <f t="shared" si="2"/>
        <v>0</v>
      </c>
      <c r="D96">
        <f>IF('RNV 01 2024'!G96="Acepta", 1, IF('RNV 01 2024'!G96="Rechaza", 0.5, IF(ISBLANK('RNV 01 2024'!G96), 0, )))</f>
        <v>0</v>
      </c>
      <c r="E96">
        <f>IF('RNV 01 2024'!I96="Se señala",1,0)</f>
        <v>0</v>
      </c>
      <c r="F96">
        <f t="shared" si="3"/>
        <v>0</v>
      </c>
      <c r="G96" t="str">
        <f>IF('RNV 01 2024'!L96="Implementadas", 1, IF('RNV 01 2024'!L96="Parcialmente implementadas", 0.5, IF('RNV 01 2024'!L96="No implementadas", 0,"0" )))</f>
        <v>0</v>
      </c>
    </row>
    <row r="97" spans="1:7" x14ac:dyDescent="0.25">
      <c r="A97">
        <f>IF(LEN('RNV 01 2024'!G97)&gt;0, 1, 0)</f>
        <v>0</v>
      </c>
      <c r="B97">
        <f>IF('RNV 01 2024'!J97="En tiempo",1,0)</f>
        <v>0</v>
      </c>
      <c r="C97">
        <f t="shared" si="2"/>
        <v>0</v>
      </c>
      <c r="D97">
        <f>IF('RNV 01 2024'!G97="Acepta", 1, IF('RNV 01 2024'!G97="Rechaza", 0.5, IF(ISBLANK('RNV 01 2024'!G97), 0, )))</f>
        <v>0</v>
      </c>
      <c r="E97">
        <f>IF('RNV 01 2024'!I97="Se señala",1,0)</f>
        <v>0</v>
      </c>
      <c r="F97">
        <f t="shared" si="3"/>
        <v>0</v>
      </c>
      <c r="G97" t="str">
        <f>IF('RNV 01 2024'!L97="Implementadas", 1, IF('RNV 01 2024'!L97="Parcialmente implementadas", 0.5, IF('RNV 01 2024'!L97="No implementadas", 0,"0" )))</f>
        <v>0</v>
      </c>
    </row>
    <row r="98" spans="1:7" x14ac:dyDescent="0.25">
      <c r="A98">
        <f>IF(LEN('RNV 01 2024'!G98)&gt;0, 1, 0)</f>
        <v>0</v>
      </c>
      <c r="B98">
        <f>IF('RNV 01 2024'!J98="En tiempo",1,0)</f>
        <v>0</v>
      </c>
      <c r="C98">
        <f t="shared" si="2"/>
        <v>0</v>
      </c>
      <c r="D98">
        <f>IF('RNV 01 2024'!G98="Acepta", 1, IF('RNV 01 2024'!G98="Rechaza", 0.5, IF(ISBLANK('RNV 01 2024'!G98), 0, )))</f>
        <v>0</v>
      </c>
      <c r="E98">
        <f>IF('RNV 01 2024'!I98="Se señala",1,0)</f>
        <v>0</v>
      </c>
      <c r="F98">
        <f t="shared" si="3"/>
        <v>0</v>
      </c>
      <c r="G98" t="str">
        <f>IF('RNV 01 2024'!L98="Implementadas", 1, IF('RNV 01 2024'!L98="Parcialmente implementadas", 0.5, IF('RNV 01 2024'!L98="No implementadas", 0,"0" )))</f>
        <v>0</v>
      </c>
    </row>
    <row r="99" spans="1:7" x14ac:dyDescent="0.25">
      <c r="A99">
        <f>IF(LEN('RNV 01 2024'!G99)&gt;0, 1, 0)</f>
        <v>0</v>
      </c>
      <c r="B99">
        <f>IF('RNV 01 2024'!J99="En tiempo",1,0)</f>
        <v>0</v>
      </c>
      <c r="C99">
        <f t="shared" si="2"/>
        <v>0</v>
      </c>
      <c r="D99">
        <f>IF('RNV 01 2024'!G99="Acepta", 1, IF('RNV 01 2024'!G99="Rechaza", 0.5, IF(ISBLANK('RNV 01 2024'!G99), 0, )))</f>
        <v>0</v>
      </c>
      <c r="E99">
        <f>IF('RNV 01 2024'!I99="Se señala",1,0)</f>
        <v>0</v>
      </c>
      <c r="F99">
        <f t="shared" si="3"/>
        <v>0</v>
      </c>
      <c r="G99" t="str">
        <f>IF('RNV 01 2024'!L99="Implementadas", 1, IF('RNV 01 2024'!L99="Parcialmente implementadas", 0.5, IF('RNV 01 2024'!L99="No implementadas", 0,"0" )))</f>
        <v>0</v>
      </c>
    </row>
    <row r="100" spans="1:7" x14ac:dyDescent="0.25">
      <c r="A100">
        <f>IF(LEN('RNV 01 2024'!G100)&gt;0, 1, 0)</f>
        <v>0</v>
      </c>
      <c r="B100">
        <f>IF('RNV 01 2024'!J100="En tiempo",1,0)</f>
        <v>0</v>
      </c>
      <c r="C100">
        <f t="shared" si="2"/>
        <v>0</v>
      </c>
      <c r="D100">
        <f>IF('RNV 01 2024'!G100="Acepta", 1, IF('RNV 01 2024'!G100="Rechaza", 0.5, IF(ISBLANK('RNV 01 2024'!G100), 0, )))</f>
        <v>0</v>
      </c>
      <c r="E100">
        <f>IF('RNV 01 2024'!I100="Se señala",1,0)</f>
        <v>0</v>
      </c>
      <c r="F100">
        <f t="shared" si="3"/>
        <v>0</v>
      </c>
      <c r="G100" t="str">
        <f>IF('RNV 01 2024'!L100="Implementadas", 1, IF('RNV 01 2024'!L100="Parcialmente implementadas", 0.5, IF('RNV 01 2024'!L100="No implementadas", 0,"0" )))</f>
        <v>0</v>
      </c>
    </row>
    <row r="101" spans="1:7" x14ac:dyDescent="0.25">
      <c r="A101">
        <f>IF(LEN('RNV 01 2024'!G101)&gt;0, 1, 0)</f>
        <v>1</v>
      </c>
      <c r="B101">
        <f>IF('RNV 01 2024'!J101="En tiempo",1,0)</f>
        <v>1</v>
      </c>
      <c r="C101">
        <f t="shared" si="2"/>
        <v>1</v>
      </c>
      <c r="D101">
        <f>IF('RNV 01 2024'!G101="Acepta", 1, IF('RNV 01 2024'!G101="Rechaza", 0.5, IF(ISBLANK('RNV 01 2024'!G101), 0, )))</f>
        <v>1</v>
      </c>
      <c r="E101">
        <f>IF('RNV 01 2024'!I101="Se señala",1,0)</f>
        <v>0</v>
      </c>
      <c r="F101">
        <f t="shared" si="3"/>
        <v>0.5</v>
      </c>
      <c r="G101" t="str">
        <f>IF('RNV 01 2024'!L101="Implementadas", 1, IF('RNV 01 2024'!L101="Parcialmente implementadas", 0.5, IF('RNV 01 2024'!L101="No implementadas", 0,"0" )))</f>
        <v>0</v>
      </c>
    </row>
    <row r="102" spans="1:7" x14ac:dyDescent="0.25">
      <c r="A102">
        <f>IF(LEN('RNV 01 2024'!G102)&gt;0, 1, 0)</f>
        <v>1</v>
      </c>
      <c r="B102">
        <f>IF('RNV 01 2024'!J102="En tiempo",1,0)</f>
        <v>0</v>
      </c>
      <c r="C102">
        <f t="shared" si="2"/>
        <v>0.5</v>
      </c>
      <c r="D102">
        <f>IF('RNV 01 2024'!G102="Acepta", 1, IF('RNV 01 2024'!G102="Rechaza", 0.5, IF(ISBLANK('RNV 01 2024'!G102), 0, )))</f>
        <v>1</v>
      </c>
      <c r="E102">
        <f>IF('RNV 01 2024'!I102="Se señala",1,0)</f>
        <v>1</v>
      </c>
      <c r="F102">
        <f t="shared" si="3"/>
        <v>1</v>
      </c>
      <c r="G102">
        <f>IF('RNV 01 2024'!L102="Implementadas", 1, IF('RNV 01 2024'!L102="Parcialmente implementadas", 0.5, IF('RNV 01 2024'!L102="No implementadas", 0,"0" )))</f>
        <v>0</v>
      </c>
    </row>
    <row r="103" spans="1:7" x14ac:dyDescent="0.25">
      <c r="A103">
        <f>IF(LEN('RNV 01 2024'!G103)&gt;0, 1, 0)</f>
        <v>0</v>
      </c>
      <c r="B103">
        <f>IF('RNV 01 2024'!J103="En tiempo",1,0)</f>
        <v>0</v>
      </c>
      <c r="C103">
        <f t="shared" si="2"/>
        <v>0</v>
      </c>
      <c r="D103">
        <f>IF('RNV 01 2024'!G103="Acepta", 1, IF('RNV 01 2024'!G103="Rechaza", 0.5, IF(ISBLANK('RNV 01 2024'!G103), 0, )))</f>
        <v>0</v>
      </c>
      <c r="E103">
        <f>IF('RNV 01 2024'!I103="Se señala",1,0)</f>
        <v>0</v>
      </c>
      <c r="F103">
        <f t="shared" si="3"/>
        <v>0</v>
      </c>
      <c r="G103" t="str">
        <f>IF('RNV 01 2024'!L103="Implementadas", 1, IF('RNV 01 2024'!L103="Parcialmente implementadas", 0.5, IF('RNV 01 2024'!L103="No implementadas", 0,"0" )))</f>
        <v>0</v>
      </c>
    </row>
    <row r="104" spans="1:7" x14ac:dyDescent="0.25">
      <c r="A104">
        <f>IF(LEN('RNV 01 2024'!G104)&gt;0, 1, 0)</f>
        <v>0</v>
      </c>
      <c r="B104">
        <f>IF('RNV 01 2024'!J104="En tiempo",1,0)</f>
        <v>0</v>
      </c>
      <c r="C104">
        <f t="shared" si="2"/>
        <v>0</v>
      </c>
      <c r="D104">
        <f>IF('RNV 01 2024'!G104="Acepta", 1, IF('RNV 01 2024'!G104="Rechaza", 0.5, IF(ISBLANK('RNV 01 2024'!G104), 0, )))</f>
        <v>0</v>
      </c>
      <c r="E104">
        <f>IF('RNV 01 2024'!I104="Se señala",1,0)</f>
        <v>0</v>
      </c>
      <c r="F104">
        <f t="shared" si="3"/>
        <v>0</v>
      </c>
      <c r="G104" t="str">
        <f>IF('RNV 01 2024'!L104="Implementadas", 1, IF('RNV 01 2024'!L104="Parcialmente implementadas", 0.5, IF('RNV 01 2024'!L104="No implementadas", 0,"0" )))</f>
        <v>0</v>
      </c>
    </row>
    <row r="105" spans="1:7" x14ac:dyDescent="0.25">
      <c r="A105">
        <f>IF(LEN('RNV 01 2024'!G105)&gt;0, 1, 0)</f>
        <v>0</v>
      </c>
      <c r="B105">
        <f>IF('RNV 01 2024'!J105="En tiempo",1,0)</f>
        <v>0</v>
      </c>
      <c r="C105">
        <f t="shared" si="2"/>
        <v>0</v>
      </c>
      <c r="D105">
        <f>IF('RNV 01 2024'!G105="Acepta", 1, IF('RNV 01 2024'!G105="Rechaza", 0.5, IF(ISBLANK('RNV 01 2024'!G105), 0, )))</f>
        <v>0</v>
      </c>
      <c r="E105">
        <f>IF('RNV 01 2024'!I105="Se señala",1,0)</f>
        <v>0</v>
      </c>
      <c r="F105">
        <f t="shared" si="3"/>
        <v>0</v>
      </c>
      <c r="G105" t="str">
        <f>IF('RNV 01 2024'!L105="Implementadas", 1, IF('RNV 01 2024'!L105="Parcialmente implementadas", 0.5, IF('RNV 01 2024'!L105="No implementadas", 0,"0" )))</f>
        <v>0</v>
      </c>
    </row>
    <row r="106" spans="1:7" x14ac:dyDescent="0.25">
      <c r="A106">
        <f>IF(LEN('RNV 01 2024'!G106)&gt;0, 1, 0)</f>
        <v>0</v>
      </c>
      <c r="B106">
        <f>IF('RNV 01 2024'!J106="En tiempo",1,0)</f>
        <v>0</v>
      </c>
      <c r="C106">
        <f t="shared" si="2"/>
        <v>0</v>
      </c>
      <c r="D106">
        <f>IF('RNV 01 2024'!G106="Acepta", 1, IF('RNV 01 2024'!G106="Rechaza", 0.5, IF(ISBLANK('RNV 01 2024'!G106), 0, )))</f>
        <v>0</v>
      </c>
      <c r="E106">
        <f>IF('RNV 01 2024'!I106="Se señala",1,0)</f>
        <v>0</v>
      </c>
      <c r="F106">
        <f t="shared" si="3"/>
        <v>0</v>
      </c>
      <c r="G106" t="str">
        <f>IF('RNV 01 2024'!L106="Implementadas", 1, IF('RNV 01 2024'!L106="Parcialmente implementadas", 0.5, IF('RNV 01 2024'!L106="No implementadas", 0,"0" )))</f>
        <v>0</v>
      </c>
    </row>
    <row r="107" spans="1:7" x14ac:dyDescent="0.25">
      <c r="A107">
        <f>IF(LEN('RNV 01 2024'!G107)&gt;0, 1, 0)</f>
        <v>1</v>
      </c>
      <c r="B107">
        <f>IF('RNV 01 2024'!J107="En tiempo",1,0)</f>
        <v>1</v>
      </c>
      <c r="C107">
        <f t="shared" si="2"/>
        <v>1</v>
      </c>
      <c r="D107">
        <f>IF('RNV 01 2024'!G107="Acepta", 1, IF('RNV 01 2024'!G107="Rechaza", 0.5, IF(ISBLANK('RNV 01 2024'!G107), 0, )))</f>
        <v>1</v>
      </c>
      <c r="E107">
        <f>IF('RNV 01 2024'!I107="Se señala",1,0)</f>
        <v>1</v>
      </c>
      <c r="F107">
        <f t="shared" si="3"/>
        <v>1</v>
      </c>
      <c r="G107" t="str">
        <f>IF('RNV 01 2024'!L107="Implementadas", 1, IF('RNV 01 2024'!L107="Parcialmente implementadas", 0.5, IF('RNV 01 2024'!L107="No implementadas", 0,"0" )))</f>
        <v>0</v>
      </c>
    </row>
    <row r="108" spans="1:7" x14ac:dyDescent="0.25">
      <c r="A108">
        <f>IF(LEN('RNV 01 2024'!G108)&gt;0, 1, 0)</f>
        <v>1</v>
      </c>
      <c r="B108">
        <f>IF('RNV 01 2024'!J108="En tiempo",1,0)</f>
        <v>1</v>
      </c>
      <c r="C108">
        <f t="shared" si="2"/>
        <v>1</v>
      </c>
      <c r="D108">
        <f>IF('RNV 01 2024'!G108="Acepta", 1, IF('RNV 01 2024'!G108="Rechaza", 0.5, IF(ISBLANK('RNV 01 2024'!G108), 0, )))</f>
        <v>1</v>
      </c>
      <c r="E108">
        <f>IF('RNV 01 2024'!I108="Se señala",1,0)</f>
        <v>1</v>
      </c>
      <c r="F108">
        <f t="shared" si="3"/>
        <v>1</v>
      </c>
      <c r="G108" t="str">
        <f>IF('RNV 01 2024'!L108="Implementadas", 1, IF('RNV 01 2024'!L108="Parcialmente implementadas", 0.5, IF('RNV 01 2024'!L108="No implementadas", 0,"0" )))</f>
        <v>0</v>
      </c>
    </row>
    <row r="109" spans="1:7" x14ac:dyDescent="0.25">
      <c r="A109">
        <f>IF(LEN('RNV 01 2024'!G109)&gt;0, 1, 0)</f>
        <v>0</v>
      </c>
      <c r="B109">
        <f>IF('RNV 01 2024'!J109="En tiempo",1,0)</f>
        <v>0</v>
      </c>
      <c r="C109">
        <f t="shared" si="2"/>
        <v>0</v>
      </c>
      <c r="D109">
        <f>IF('RNV 01 2024'!G109="Acepta", 1, IF('RNV 01 2024'!G109="Rechaza", 0.5, IF(ISBLANK('RNV 01 2024'!G109), 0, )))</f>
        <v>0</v>
      </c>
      <c r="E109">
        <f>IF('RNV 01 2024'!I109="Se señala",1,0)</f>
        <v>0</v>
      </c>
      <c r="F109">
        <f t="shared" si="3"/>
        <v>0</v>
      </c>
      <c r="G109" t="str">
        <f>IF('RNV 01 2024'!L109="Implementadas", 1, IF('RNV 01 2024'!L109="Parcialmente implementadas", 0.5, IF('RNV 01 2024'!L109="No implementadas", 0,"0" )))</f>
        <v>0</v>
      </c>
    </row>
    <row r="110" spans="1:7" x14ac:dyDescent="0.25">
      <c r="A110">
        <f>IF(LEN('RNV 01 2024'!G110)&gt;0, 1, 0)</f>
        <v>1</v>
      </c>
      <c r="B110">
        <f>IF('RNV 01 2024'!J110="En tiempo",1,0)</f>
        <v>0</v>
      </c>
      <c r="C110">
        <f t="shared" si="2"/>
        <v>0.5</v>
      </c>
      <c r="D110">
        <f>IF('RNV 01 2024'!G110="Acepta", 1, IF('RNV 01 2024'!G110="Rechaza", 0.5, IF(ISBLANK('RNV 01 2024'!G110), 0, )))</f>
        <v>1</v>
      </c>
      <c r="E110">
        <f>IF('RNV 01 2024'!I110="Se señala",1,0)</f>
        <v>1</v>
      </c>
      <c r="F110">
        <f t="shared" si="3"/>
        <v>1</v>
      </c>
      <c r="G110" t="str">
        <f>IF('RNV 01 2024'!L110="Implementadas", 1, IF('RNV 01 2024'!L110="Parcialmente implementadas", 0.5, IF('RNV 01 2024'!L110="No implementadas", 0,"0" )))</f>
        <v>0</v>
      </c>
    </row>
    <row r="111" spans="1:7" x14ac:dyDescent="0.25">
      <c r="A111">
        <f>IF(LEN('RNV 01 2024'!G111)&gt;0, 1, 0)</f>
        <v>0</v>
      </c>
      <c r="B111">
        <f>IF('RNV 01 2024'!J111="En tiempo",1,0)</f>
        <v>0</v>
      </c>
      <c r="C111">
        <f t="shared" si="2"/>
        <v>0</v>
      </c>
      <c r="D111">
        <f>IF('RNV 01 2024'!G111="Acepta", 1, IF('RNV 01 2024'!G111="Rechaza", 0.5, IF(ISBLANK('RNV 01 2024'!G111), 0, )))</f>
        <v>0</v>
      </c>
      <c r="E111">
        <f>IF('RNV 01 2024'!I111="Se señala",1,0)</f>
        <v>0</v>
      </c>
      <c r="F111">
        <f t="shared" si="3"/>
        <v>0</v>
      </c>
      <c r="G111" t="str">
        <f>IF('RNV 01 2024'!L111="Implementadas", 1, IF('RNV 01 2024'!L111="Parcialmente implementadas", 0.5, IF('RNV 01 2024'!L111="No implementadas", 0,"0" )))</f>
        <v>0</v>
      </c>
    </row>
    <row r="112" spans="1:7" x14ac:dyDescent="0.25">
      <c r="A112">
        <f>IF(LEN('RNV 01 2024'!G112)&gt;0, 1, 0)</f>
        <v>0</v>
      </c>
      <c r="B112">
        <f>IF('RNV 01 2024'!J112="En tiempo",1,0)</f>
        <v>0</v>
      </c>
      <c r="C112">
        <f t="shared" si="2"/>
        <v>0</v>
      </c>
      <c r="D112">
        <f>IF('RNV 01 2024'!G112="Acepta", 1, IF('RNV 01 2024'!G112="Rechaza", 0.5, IF(ISBLANK('RNV 01 2024'!G112), 0, )))</f>
        <v>0</v>
      </c>
      <c r="E112">
        <f>IF('RNV 01 2024'!I112="Se señala",1,0)</f>
        <v>0</v>
      </c>
      <c r="F112">
        <f t="shared" si="3"/>
        <v>0</v>
      </c>
      <c r="G112" t="str">
        <f>IF('RNV 01 2024'!L112="Implementadas", 1, IF('RNV 01 2024'!L112="Parcialmente implementadas", 0.5, IF('RNV 01 2024'!L112="No implementadas", 0,"0" )))</f>
        <v>0</v>
      </c>
    </row>
    <row r="113" spans="1:7" x14ac:dyDescent="0.25">
      <c r="A113">
        <f>IF(LEN('RNV 01 2024'!G113)&gt;0, 1, 0)</f>
        <v>0</v>
      </c>
      <c r="B113">
        <f>IF('RNV 01 2024'!J113="En tiempo",1,0)</f>
        <v>0</v>
      </c>
      <c r="C113">
        <f t="shared" si="2"/>
        <v>0</v>
      </c>
      <c r="D113">
        <f>IF('RNV 01 2024'!G113="Acepta", 1, IF('RNV 01 2024'!G113="Rechaza", 0.5, IF(ISBLANK('RNV 01 2024'!G113), 0, )))</f>
        <v>0</v>
      </c>
      <c r="E113">
        <f>IF('RNV 01 2024'!I113="Se señala",1,0)</f>
        <v>0</v>
      </c>
      <c r="F113">
        <f t="shared" si="3"/>
        <v>0</v>
      </c>
      <c r="G113" t="str">
        <f>IF('RNV 01 2024'!L113="Implementadas", 1, IF('RNV 01 2024'!L113="Parcialmente implementadas", 0.5, IF('RNV 01 2024'!L113="No implementadas", 0,"0" )))</f>
        <v>0</v>
      </c>
    </row>
    <row r="114" spans="1:7" x14ac:dyDescent="0.25">
      <c r="A114">
        <f>IF(LEN('RNV 01 2024'!G114)&gt;0, 1, 0)</f>
        <v>0</v>
      </c>
      <c r="B114">
        <f>IF('RNV 01 2024'!J114="En tiempo",1,0)</f>
        <v>0</v>
      </c>
      <c r="C114">
        <f t="shared" si="2"/>
        <v>0</v>
      </c>
      <c r="D114">
        <f>IF('RNV 01 2024'!G114="Acepta", 1, IF('RNV 01 2024'!G114="Rechaza", 0.5, IF(ISBLANK('RNV 01 2024'!G114), 0, )))</f>
        <v>0</v>
      </c>
      <c r="E114">
        <f>IF('RNV 01 2024'!I114="Se señala",1,0)</f>
        <v>0</v>
      </c>
      <c r="F114">
        <f t="shared" si="3"/>
        <v>0</v>
      </c>
      <c r="G114" t="str">
        <f>IF('RNV 01 2024'!L114="Implementadas", 1, IF('RNV 01 2024'!L114="Parcialmente implementadas", 0.5, IF('RNV 01 2024'!L114="No implementadas", 0,"0" )))</f>
        <v>0</v>
      </c>
    </row>
    <row r="115" spans="1:7" x14ac:dyDescent="0.25">
      <c r="A115">
        <f>IF(LEN('RNV 01 2024'!G115)&gt;0, 1, 0)</f>
        <v>0</v>
      </c>
      <c r="B115">
        <f>IF('RNV 01 2024'!J115="En tiempo",1,0)</f>
        <v>0</v>
      </c>
      <c r="C115">
        <f t="shared" si="2"/>
        <v>0</v>
      </c>
      <c r="D115">
        <f>IF('RNV 01 2024'!G115="Acepta", 1, IF('RNV 01 2024'!G115="Rechaza", 0.5, IF(ISBLANK('RNV 01 2024'!G115), 0, )))</f>
        <v>0</v>
      </c>
      <c r="E115">
        <f>IF('RNV 01 2024'!I115="Se señala",1,0)</f>
        <v>0</v>
      </c>
      <c r="F115">
        <f t="shared" si="3"/>
        <v>0</v>
      </c>
      <c r="G115" t="str">
        <f>IF('RNV 01 2024'!L115="Implementadas", 1, IF('RNV 01 2024'!L115="Parcialmente implementadas", 0.5, IF('RNV 01 2024'!L115="No implementadas", 0,"0" )))</f>
        <v>0</v>
      </c>
    </row>
    <row r="116" spans="1:7" x14ac:dyDescent="0.25">
      <c r="A116">
        <f>IF(LEN('RNV 01 2024'!G116)&gt;0, 1, 0)</f>
        <v>0</v>
      </c>
      <c r="B116">
        <f>IF('RNV 01 2024'!J116="En tiempo",1,0)</f>
        <v>0</v>
      </c>
      <c r="C116">
        <f t="shared" si="2"/>
        <v>0</v>
      </c>
      <c r="D116">
        <f>IF('RNV 01 2024'!G116="Acepta", 1, IF('RNV 01 2024'!G116="Rechaza", 0.5, IF(ISBLANK('RNV 01 2024'!G116), 0, )))</f>
        <v>0</v>
      </c>
      <c r="E116">
        <f>IF('RNV 01 2024'!I116="Se señala",1,0)</f>
        <v>0</v>
      </c>
      <c r="F116">
        <f t="shared" si="3"/>
        <v>0</v>
      </c>
      <c r="G116" t="str">
        <f>IF('RNV 01 2024'!L116="Implementadas", 1, IF('RNV 01 2024'!L116="Parcialmente implementadas", 0.5, IF('RNV 01 2024'!L116="No implementadas", 0,"0" )))</f>
        <v>0</v>
      </c>
    </row>
    <row r="117" spans="1:7" x14ac:dyDescent="0.25">
      <c r="A117">
        <f>IF(LEN('RNV 01 2024'!G117)&gt;0, 1, 0)</f>
        <v>0</v>
      </c>
      <c r="B117">
        <f>IF('RNV 01 2024'!J117="En tiempo",1,0)</f>
        <v>0</v>
      </c>
      <c r="C117">
        <f t="shared" si="2"/>
        <v>0</v>
      </c>
      <c r="D117">
        <f>IF('RNV 01 2024'!G117="Acepta", 1, IF('RNV 01 2024'!G117="Rechaza", 0.5, IF(ISBLANK('RNV 01 2024'!G117), 0, )))</f>
        <v>0</v>
      </c>
      <c r="E117">
        <f>IF('RNV 01 2024'!I117="Se señala",1,0)</f>
        <v>0</v>
      </c>
      <c r="F117">
        <f t="shared" si="3"/>
        <v>0</v>
      </c>
      <c r="G117" t="str">
        <f>IF('RNV 01 2024'!L117="Implementadas", 1, IF('RNV 01 2024'!L117="Parcialmente implementadas", 0.5, IF('RNV 01 2024'!L117="No implementadas", 0,"0" )))</f>
        <v>0</v>
      </c>
    </row>
    <row r="118" spans="1:7" x14ac:dyDescent="0.25">
      <c r="A118">
        <f>IF(LEN('RNV 01 2024'!G118)&gt;0, 1, 0)</f>
        <v>0</v>
      </c>
      <c r="B118">
        <f>IF('RNV 01 2024'!J118="En tiempo",1,0)</f>
        <v>0</v>
      </c>
      <c r="C118">
        <f t="shared" si="2"/>
        <v>0</v>
      </c>
      <c r="D118">
        <f>IF('RNV 01 2024'!G118="Acepta", 1, IF('RNV 01 2024'!G118="Rechaza", 0.5, IF(ISBLANK('RNV 01 2024'!G118), 0, )))</f>
        <v>0</v>
      </c>
      <c r="E118">
        <f>IF('RNV 01 2024'!I118="Se señala",1,0)</f>
        <v>0</v>
      </c>
      <c r="F118">
        <f t="shared" si="3"/>
        <v>0</v>
      </c>
      <c r="G118" t="str">
        <f>IF('RNV 01 2024'!L118="Implementadas", 1, IF('RNV 01 2024'!L118="Parcialmente implementadas", 0.5, IF('RNV 01 2024'!L118="No implementadas", 0,"0" )))</f>
        <v>0</v>
      </c>
    </row>
    <row r="119" spans="1:7" x14ac:dyDescent="0.25">
      <c r="A119">
        <f>IF(LEN('RNV 01 2024'!G119)&gt;0, 1, 0)</f>
        <v>0</v>
      </c>
      <c r="B119">
        <f>IF('RNV 01 2024'!J119="En tiempo",1,0)</f>
        <v>0</v>
      </c>
      <c r="C119">
        <f t="shared" si="2"/>
        <v>0</v>
      </c>
      <c r="D119">
        <f>IF('RNV 01 2024'!G119="Acepta", 1, IF('RNV 01 2024'!G119="Rechaza", 0.5, IF(ISBLANK('RNV 01 2024'!G119), 0, )))</f>
        <v>0</v>
      </c>
      <c r="E119">
        <f>IF('RNV 01 2024'!I119="Se señala",1,0)</f>
        <v>0</v>
      </c>
      <c r="F119">
        <f t="shared" si="3"/>
        <v>0</v>
      </c>
      <c r="G119" t="str">
        <f>IF('RNV 01 2024'!L119="Implementadas", 1, IF('RNV 01 2024'!L119="Parcialmente implementadas", 0.5, IF('RNV 01 2024'!L119="No implementadas", 0,"0" )))</f>
        <v>0</v>
      </c>
    </row>
    <row r="120" spans="1:7" x14ac:dyDescent="0.25">
      <c r="A120">
        <f>IF(LEN('RNV 01 2024'!G120)&gt;0, 1, 0)</f>
        <v>0</v>
      </c>
      <c r="B120">
        <f>IF('RNV 01 2024'!J120="En tiempo",1,0)</f>
        <v>0</v>
      </c>
      <c r="C120">
        <f t="shared" si="2"/>
        <v>0</v>
      </c>
      <c r="D120">
        <f>IF('RNV 01 2024'!G120="Acepta", 1, IF('RNV 01 2024'!G120="Rechaza", 0.5, IF(ISBLANK('RNV 01 2024'!G120), 0, )))</f>
        <v>0</v>
      </c>
      <c r="E120">
        <f>IF('RNV 01 2024'!I120="Se señala",1,0)</f>
        <v>0</v>
      </c>
      <c r="F120">
        <f t="shared" si="3"/>
        <v>0</v>
      </c>
      <c r="G120" t="str">
        <f>IF('RNV 01 2024'!L120="Implementadas", 1, IF('RNV 01 2024'!L120="Parcialmente implementadas", 0.5, IF('RNV 01 2024'!L120="No implementadas", 0,"0" )))</f>
        <v>0</v>
      </c>
    </row>
    <row r="121" spans="1:7" x14ac:dyDescent="0.25">
      <c r="A121">
        <f>IF(LEN('RNV 01 2024'!G121)&gt;0, 1, 0)</f>
        <v>1</v>
      </c>
      <c r="B121">
        <f>IF('RNV 01 2024'!J121="En tiempo",1,0)</f>
        <v>0</v>
      </c>
      <c r="C121">
        <f t="shared" si="2"/>
        <v>0.5</v>
      </c>
      <c r="D121">
        <f>IF('RNV 01 2024'!G121="Acepta", 1, IF('RNV 01 2024'!G121="Rechaza", 0.5, IF(ISBLANK('RNV 01 2024'!G121), 0, )))</f>
        <v>1</v>
      </c>
      <c r="E121">
        <f>IF('RNV 01 2024'!I121="Se señala",1,0)</f>
        <v>1</v>
      </c>
      <c r="F121">
        <f t="shared" si="3"/>
        <v>1</v>
      </c>
      <c r="G121" t="str">
        <f>IF('RNV 01 2024'!L121="Implementadas", 1, IF('RNV 01 2024'!L121="Parcialmente implementadas", 0.5, IF('RNV 01 2024'!L121="No implementadas", 0,"0" )))</f>
        <v>0</v>
      </c>
    </row>
    <row r="122" spans="1:7" x14ac:dyDescent="0.25">
      <c r="A122">
        <f>IF(LEN('RNV 01 2024'!G122)&gt;0, 1, 0)</f>
        <v>1</v>
      </c>
      <c r="B122">
        <f>IF('RNV 01 2024'!J122="En tiempo",1,0)</f>
        <v>0</v>
      </c>
      <c r="C122">
        <f t="shared" si="2"/>
        <v>0.5</v>
      </c>
      <c r="D122">
        <f>IF('RNV 01 2024'!G122="Acepta", 1, IF('RNV 01 2024'!G122="Rechaza", 0.5, IF(ISBLANK('RNV 01 2024'!G122), 0, )))</f>
        <v>1</v>
      </c>
      <c r="E122">
        <f>IF('RNV 01 2024'!I122="Se señala",1,0)</f>
        <v>1</v>
      </c>
      <c r="F122">
        <f t="shared" si="3"/>
        <v>1</v>
      </c>
      <c r="G122" t="str">
        <f>IF('RNV 01 2024'!L122="Implementadas", 1, IF('RNV 01 2024'!L122="Parcialmente implementadas", 0.5, IF('RNV 01 2024'!L122="No implementadas", 0,"0" )))</f>
        <v>0</v>
      </c>
    </row>
    <row r="123" spans="1:7" x14ac:dyDescent="0.25">
      <c r="A123">
        <f>IF(LEN('RNV 01 2024'!G123)&gt;0, 1, 0)</f>
        <v>0</v>
      </c>
      <c r="B123">
        <f>IF('RNV 01 2024'!J123="En tiempo",1,0)</f>
        <v>0</v>
      </c>
      <c r="C123">
        <f t="shared" si="2"/>
        <v>0</v>
      </c>
      <c r="D123">
        <f>IF('RNV 01 2024'!G123="Acepta", 1, IF('RNV 01 2024'!G123="Rechaza", 0.5, IF(ISBLANK('RNV 01 2024'!G123), 0, )))</f>
        <v>0</v>
      </c>
      <c r="E123">
        <f>IF('RNV 01 2024'!I123="Se señala",1,0)</f>
        <v>0</v>
      </c>
      <c r="F123">
        <f t="shared" si="3"/>
        <v>0</v>
      </c>
      <c r="G123" t="str">
        <f>IF('RNV 01 2024'!L123="Implementadas", 1, IF('RNV 01 2024'!L123="Parcialmente implementadas", 0.5, IF('RNV 01 2024'!L123="No implementadas", 0,"0" )))</f>
        <v>0</v>
      </c>
    </row>
    <row r="124" spans="1:7" x14ac:dyDescent="0.25">
      <c r="A124">
        <f>IF(LEN('RNV 01 2024'!G124)&gt;0, 1, 0)</f>
        <v>1</v>
      </c>
      <c r="B124">
        <f>IF('RNV 01 2024'!J124="En tiempo",1,0)</f>
        <v>1</v>
      </c>
      <c r="C124">
        <f t="shared" si="2"/>
        <v>1</v>
      </c>
      <c r="D124">
        <f>IF('RNV 01 2024'!G124="Acepta", 1, IF('RNV 01 2024'!G124="Rechaza", 0.5, IF(ISBLANK('RNV 01 2024'!G124), 0, )))</f>
        <v>1</v>
      </c>
      <c r="E124">
        <f>IF('RNV 01 2024'!I124="Se señala",1,0)</f>
        <v>1</v>
      </c>
      <c r="F124">
        <f t="shared" si="3"/>
        <v>1</v>
      </c>
      <c r="G124" t="str">
        <f>IF('RNV 01 2024'!L124="Implementadas", 1, IF('RNV 01 2024'!L124="Parcialmente implementadas", 0.5, IF('RNV 01 2024'!L124="No implementadas", 0,"0" )))</f>
        <v>0</v>
      </c>
    </row>
    <row r="125" spans="1:7" x14ac:dyDescent="0.25">
      <c r="A125">
        <f>IF(LEN('RNV 01 2024'!G125)&gt;0, 1, 0)</f>
        <v>0</v>
      </c>
      <c r="B125">
        <f>IF('RNV 01 2024'!J125="En tiempo",1,0)</f>
        <v>0</v>
      </c>
      <c r="C125">
        <f t="shared" si="2"/>
        <v>0</v>
      </c>
      <c r="D125">
        <f>IF('RNV 01 2024'!G125="Acepta", 1, IF('RNV 01 2024'!G125="Rechaza", 0.5, IF(ISBLANK('RNV 01 2024'!G125), 0, )))</f>
        <v>0</v>
      </c>
      <c r="E125">
        <f>IF('RNV 01 2024'!I125="Se señala",1,0)</f>
        <v>0</v>
      </c>
      <c r="F125">
        <f t="shared" si="3"/>
        <v>0</v>
      </c>
      <c r="G125" t="str">
        <f>IF('RNV 01 2024'!L125="Implementadas", 1, IF('RNV 01 2024'!L125="Parcialmente implementadas", 0.5, IF('RNV 01 2024'!L125="No implementadas", 0,"0" )))</f>
        <v>0</v>
      </c>
    </row>
    <row r="126" spans="1:7" x14ac:dyDescent="0.25">
      <c r="A126">
        <f>IF(LEN('RNV 01 2024'!G126)&gt;0, 1, 0)</f>
        <v>0</v>
      </c>
      <c r="B126">
        <f>IF('RNV 01 2024'!J126="En tiempo",1,0)</f>
        <v>0</v>
      </c>
      <c r="C126">
        <f t="shared" si="2"/>
        <v>0</v>
      </c>
      <c r="D126">
        <f>IF('RNV 01 2024'!G126="Acepta", 1, IF('RNV 01 2024'!G126="Rechaza", 0.5, IF(ISBLANK('RNV 01 2024'!G126), 0, )))</f>
        <v>0</v>
      </c>
      <c r="E126">
        <f>IF('RNV 01 2024'!I126="Se señala",1,0)</f>
        <v>0</v>
      </c>
      <c r="F126">
        <f t="shared" si="3"/>
        <v>0</v>
      </c>
      <c r="G126" t="str">
        <f>IF('RNV 01 2024'!L126="Implementadas", 1, IF('RNV 01 2024'!L126="Parcialmente implementadas", 0.5, IF('RNV 01 2024'!L126="No implementadas", 0,"0" )))</f>
        <v>0</v>
      </c>
    </row>
    <row r="127" spans="1:7" x14ac:dyDescent="0.25">
      <c r="A127">
        <f>IF(LEN('RNV 01 2024'!G127)&gt;0, 1, 0)</f>
        <v>0</v>
      </c>
      <c r="B127">
        <f>IF('RNV 01 2024'!J127="En tiempo",1,0)</f>
        <v>0</v>
      </c>
      <c r="C127">
        <f t="shared" si="2"/>
        <v>0</v>
      </c>
      <c r="D127">
        <f>IF('RNV 01 2024'!G127="Acepta", 1, IF('RNV 01 2024'!G127="Rechaza", 0.5, IF(ISBLANK('RNV 01 2024'!G127), 0, )))</f>
        <v>0</v>
      </c>
      <c r="E127">
        <f>IF('RNV 01 2024'!I127="Se señala",1,0)</f>
        <v>0</v>
      </c>
      <c r="F127">
        <f t="shared" si="3"/>
        <v>0</v>
      </c>
      <c r="G127" t="str">
        <f>IF('RNV 01 2024'!L127="Implementadas", 1, IF('RNV 01 2024'!L127="Parcialmente implementadas", 0.5, IF('RNV 01 2024'!L127="No implementadas", 0,"0" )))</f>
        <v>0</v>
      </c>
    </row>
    <row r="128" spans="1:7" x14ac:dyDescent="0.25">
      <c r="A128">
        <f>IF(LEN('RNV 01 2024'!G128)&gt;0, 1, 0)</f>
        <v>0</v>
      </c>
      <c r="B128">
        <f>IF('RNV 01 2024'!J128="En tiempo",1,0)</f>
        <v>0</v>
      </c>
      <c r="C128">
        <f t="shared" si="2"/>
        <v>0</v>
      </c>
      <c r="D128">
        <f>IF('RNV 01 2024'!G128="Acepta", 1, IF('RNV 01 2024'!G128="Rechaza", 0.5, IF(ISBLANK('RNV 01 2024'!G128), 0, )))</f>
        <v>0</v>
      </c>
      <c r="E128">
        <f>IF('RNV 01 2024'!I128="Se señala",1,0)</f>
        <v>0</v>
      </c>
      <c r="F128">
        <f t="shared" si="3"/>
        <v>0</v>
      </c>
      <c r="G128" t="str">
        <f>IF('RNV 01 2024'!L128="Implementadas", 1, IF('RNV 01 2024'!L128="Parcialmente implementadas", 0.5, IF('RNV 01 2024'!L128="No implementadas", 0,"0" )))</f>
        <v>0</v>
      </c>
    </row>
    <row r="129" spans="1:7" x14ac:dyDescent="0.25">
      <c r="A129">
        <f>IF(LEN('RNV 01 2024'!G129)&gt;0, 1, 0)</f>
        <v>0</v>
      </c>
      <c r="B129">
        <f>IF('RNV 01 2024'!J129="En tiempo",1,0)</f>
        <v>0</v>
      </c>
      <c r="C129">
        <f t="shared" si="2"/>
        <v>0</v>
      </c>
      <c r="D129">
        <f>IF('RNV 01 2024'!G129="Acepta", 1, IF('RNV 01 2024'!G129="Rechaza", 0.5, IF(ISBLANK('RNV 01 2024'!G129), 0, )))</f>
        <v>0</v>
      </c>
      <c r="E129">
        <f>IF('RNV 01 2024'!I129="Se señala",1,0)</f>
        <v>0</v>
      </c>
      <c r="F129">
        <f t="shared" si="3"/>
        <v>0</v>
      </c>
      <c r="G129" t="str">
        <f>IF('RNV 01 2024'!L129="Implementadas", 1, IF('RNV 01 2024'!L129="Parcialmente implementadas", 0.5, IF('RNV 01 2024'!L129="No implementadas", 0,"0" )))</f>
        <v>0</v>
      </c>
    </row>
    <row r="130" spans="1:7" x14ac:dyDescent="0.25">
      <c r="A130">
        <f>IF(LEN('RNV 01 2024'!G130)&gt;0, 1, 0)</f>
        <v>0</v>
      </c>
      <c r="B130">
        <f>IF('RNV 01 2024'!J130="En tiempo",1,0)</f>
        <v>0</v>
      </c>
      <c r="C130">
        <f t="shared" si="2"/>
        <v>0</v>
      </c>
      <c r="D130">
        <f>IF('RNV 01 2024'!G130="Acepta", 1, IF('RNV 01 2024'!G130="Rechaza", 0.5, IF(ISBLANK('RNV 01 2024'!G130), 0, )))</f>
        <v>0</v>
      </c>
      <c r="E130">
        <f>IF('RNV 01 2024'!I130="Se señala",1,0)</f>
        <v>0</v>
      </c>
      <c r="F130">
        <f t="shared" si="3"/>
        <v>0</v>
      </c>
      <c r="G130" t="str">
        <f>IF('RNV 01 2024'!L130="Implementadas", 1, IF('RNV 01 2024'!L130="Parcialmente implementadas", 0.5, IF('RNV 01 2024'!L130="No implementadas", 0,"0" )))</f>
        <v>0</v>
      </c>
    </row>
    <row r="131" spans="1:7" x14ac:dyDescent="0.25">
      <c r="A131">
        <f>IF(LEN('RNV 01 2024'!G131)&gt;0, 1, 0)</f>
        <v>0</v>
      </c>
      <c r="B131">
        <f>IF('RNV 01 2024'!J131="En tiempo",1,0)</f>
        <v>0</v>
      </c>
      <c r="C131">
        <f t="shared" ref="C131:C194" si="4">(A131+B131)/2</f>
        <v>0</v>
      </c>
      <c r="D131">
        <f>IF('RNV 01 2024'!G131="Acepta", 1, IF('RNV 01 2024'!G131="Rechaza", 0.5, IF(ISBLANK('RNV 01 2024'!G131), 0, )))</f>
        <v>0</v>
      </c>
      <c r="E131">
        <f>IF('RNV 01 2024'!I131="Se señala",1,0)</f>
        <v>0</v>
      </c>
      <c r="F131">
        <f t="shared" ref="F131:F194" si="5">(D131+E131)/2</f>
        <v>0</v>
      </c>
      <c r="G131" t="str">
        <f>IF('RNV 01 2024'!L131="Implementadas", 1, IF('RNV 01 2024'!L131="Parcialmente implementadas", 0.5, IF('RNV 01 2024'!L131="No implementadas", 0,"0" )))</f>
        <v>0</v>
      </c>
    </row>
    <row r="132" spans="1:7" x14ac:dyDescent="0.25">
      <c r="A132">
        <f>IF(LEN('RNV 01 2024'!G132)&gt;0, 1, 0)</f>
        <v>0</v>
      </c>
      <c r="B132">
        <f>IF('RNV 01 2024'!J132="En tiempo",1,0)</f>
        <v>0</v>
      </c>
      <c r="C132">
        <f t="shared" si="4"/>
        <v>0</v>
      </c>
      <c r="D132">
        <f>IF('RNV 01 2024'!G132="Acepta", 1, IF('RNV 01 2024'!G132="Rechaza", 0.5, IF(ISBLANK('RNV 01 2024'!G132), 0, )))</f>
        <v>0</v>
      </c>
      <c r="E132">
        <f>IF('RNV 01 2024'!I132="Se señala",1,0)</f>
        <v>0</v>
      </c>
      <c r="F132">
        <f t="shared" si="5"/>
        <v>0</v>
      </c>
      <c r="G132" t="str">
        <f>IF('RNV 01 2024'!L132="Implementadas", 1, IF('RNV 01 2024'!L132="Parcialmente implementadas", 0.5, IF('RNV 01 2024'!L132="No implementadas", 0,"0" )))</f>
        <v>0</v>
      </c>
    </row>
    <row r="133" spans="1:7" x14ac:dyDescent="0.25">
      <c r="A133">
        <f>IF(LEN('RNV 01 2024'!G133)&gt;0, 1, 0)</f>
        <v>0</v>
      </c>
      <c r="B133">
        <f>IF('RNV 01 2024'!J133="En tiempo",1,0)</f>
        <v>0</v>
      </c>
      <c r="C133">
        <f t="shared" si="4"/>
        <v>0</v>
      </c>
      <c r="D133">
        <f>IF('RNV 01 2024'!G133="Acepta", 1, IF('RNV 01 2024'!G133="Rechaza", 0.5, IF(ISBLANK('RNV 01 2024'!G133), 0, )))</f>
        <v>0</v>
      </c>
      <c r="E133">
        <f>IF('RNV 01 2024'!I133="Se señala",1,0)</f>
        <v>0</v>
      </c>
      <c r="F133">
        <f t="shared" si="5"/>
        <v>0</v>
      </c>
      <c r="G133" t="str">
        <f>IF('RNV 01 2024'!L133="Implementadas", 1, IF('RNV 01 2024'!L133="Parcialmente implementadas", 0.5, IF('RNV 01 2024'!L133="No implementadas", 0,"0" )))</f>
        <v>0</v>
      </c>
    </row>
    <row r="134" spans="1:7" x14ac:dyDescent="0.25">
      <c r="A134">
        <f>IF(LEN('RNV 01 2024'!G134)&gt;0, 1, 0)</f>
        <v>0</v>
      </c>
      <c r="B134">
        <f>IF('RNV 01 2024'!J134="En tiempo",1,0)</f>
        <v>0</v>
      </c>
      <c r="C134">
        <f t="shared" si="4"/>
        <v>0</v>
      </c>
      <c r="D134">
        <f>IF('RNV 01 2024'!G134="Acepta", 1, IF('RNV 01 2024'!G134="Rechaza", 0.5, IF(ISBLANK('RNV 01 2024'!G134), 0, )))</f>
        <v>0</v>
      </c>
      <c r="E134">
        <f>IF('RNV 01 2024'!I134="Se señala",1,0)</f>
        <v>0</v>
      </c>
      <c r="F134">
        <f t="shared" si="5"/>
        <v>0</v>
      </c>
      <c r="G134" t="str">
        <f>IF('RNV 01 2024'!L134="Implementadas", 1, IF('RNV 01 2024'!L134="Parcialmente implementadas", 0.5, IF('RNV 01 2024'!L134="No implementadas", 0,"0" )))</f>
        <v>0</v>
      </c>
    </row>
    <row r="135" spans="1:7" x14ac:dyDescent="0.25">
      <c r="A135">
        <f>IF(LEN('RNV 01 2024'!G135)&gt;0, 1, 0)</f>
        <v>1</v>
      </c>
      <c r="B135">
        <f>IF('RNV 01 2024'!J135="En tiempo",1,0)</f>
        <v>1</v>
      </c>
      <c r="C135">
        <f t="shared" si="4"/>
        <v>1</v>
      </c>
      <c r="D135">
        <f>IF('RNV 01 2024'!G135="Acepta", 1, IF('RNV 01 2024'!G135="Rechaza", 0.5, IF(ISBLANK('RNV 01 2024'!G135), 0, )))</f>
        <v>1</v>
      </c>
      <c r="E135">
        <f>IF('RNV 01 2024'!I135="Se señala",1,0)</f>
        <v>1</v>
      </c>
      <c r="F135">
        <f t="shared" si="5"/>
        <v>1</v>
      </c>
      <c r="G135" t="str">
        <f>IF('RNV 01 2024'!L135="Implementadas", 1, IF('RNV 01 2024'!L135="Parcialmente implementadas", 0.5, IF('RNV 01 2024'!L135="No implementadas", 0,"0" )))</f>
        <v>0</v>
      </c>
    </row>
    <row r="136" spans="1:7" x14ac:dyDescent="0.25">
      <c r="A136">
        <f>IF(LEN('RNV 01 2024'!G136)&gt;0, 1, 0)</f>
        <v>1</v>
      </c>
      <c r="B136">
        <f>IF('RNV 01 2024'!J136="En tiempo",1,0)</f>
        <v>0</v>
      </c>
      <c r="C136">
        <f t="shared" si="4"/>
        <v>0.5</v>
      </c>
      <c r="D136">
        <f>IF('RNV 01 2024'!G136="Acepta", 1, IF('RNV 01 2024'!G136="Rechaza", 0.5, IF(ISBLANK('RNV 01 2024'!G136), 0, )))</f>
        <v>0.5</v>
      </c>
      <c r="E136">
        <f>IF('RNV 01 2024'!I136="Se señala",1,0)</f>
        <v>0</v>
      </c>
      <c r="F136">
        <f t="shared" si="5"/>
        <v>0.25</v>
      </c>
      <c r="G136">
        <f>IF('RNV 01 2024'!L136="Implementadas", 1, IF('RNV 01 2024'!L136="Parcialmente implementadas", 0.5, IF('RNV 01 2024'!L136="No implementadas", 0,"0" )))</f>
        <v>0</v>
      </c>
    </row>
    <row r="137" spans="1:7" x14ac:dyDescent="0.25">
      <c r="A137">
        <f>IF(LEN('RNV 01 2024'!G137)&gt;0, 1, 0)</f>
        <v>0</v>
      </c>
      <c r="B137">
        <f>IF('RNV 01 2024'!J137="En tiempo",1,0)</f>
        <v>0</v>
      </c>
      <c r="C137">
        <f t="shared" si="4"/>
        <v>0</v>
      </c>
      <c r="D137">
        <f>IF('RNV 01 2024'!G137="Acepta", 1, IF('RNV 01 2024'!G137="Rechaza", 0.5, IF(ISBLANK('RNV 01 2024'!G137), 0, )))</f>
        <v>0</v>
      </c>
      <c r="E137">
        <f>IF('RNV 01 2024'!I137="Se señala",1,0)</f>
        <v>0</v>
      </c>
      <c r="F137">
        <f t="shared" si="5"/>
        <v>0</v>
      </c>
      <c r="G137" t="str">
        <f>IF('RNV 01 2024'!L137="Implementadas", 1, IF('RNV 01 2024'!L137="Parcialmente implementadas", 0.5, IF('RNV 01 2024'!L137="No implementadas", 0,"0" )))</f>
        <v>0</v>
      </c>
    </row>
    <row r="138" spans="1:7" x14ac:dyDescent="0.25">
      <c r="A138">
        <f>IF(LEN('RNV 01 2024'!G138)&gt;0, 1, 0)</f>
        <v>0</v>
      </c>
      <c r="B138">
        <f>IF('RNV 01 2024'!J138="En tiempo",1,0)</f>
        <v>0</v>
      </c>
      <c r="C138">
        <f t="shared" si="4"/>
        <v>0</v>
      </c>
      <c r="D138">
        <f>IF('RNV 01 2024'!G138="Acepta", 1, IF('RNV 01 2024'!G138="Rechaza", 0.5, IF(ISBLANK('RNV 01 2024'!G138), 0, )))</f>
        <v>0</v>
      </c>
      <c r="E138">
        <f>IF('RNV 01 2024'!I138="Se señala",1,0)</f>
        <v>0</v>
      </c>
      <c r="F138">
        <f t="shared" si="5"/>
        <v>0</v>
      </c>
      <c r="G138" t="str">
        <f>IF('RNV 01 2024'!L138="Implementadas", 1, IF('RNV 01 2024'!L138="Parcialmente implementadas", 0.5, IF('RNV 01 2024'!L138="No implementadas", 0,"0" )))</f>
        <v>0</v>
      </c>
    </row>
    <row r="139" spans="1:7" x14ac:dyDescent="0.25">
      <c r="A139">
        <f>IF(LEN('RNV 01 2024'!G139)&gt;0, 1, 0)</f>
        <v>0</v>
      </c>
      <c r="B139">
        <f>IF('RNV 01 2024'!J139="En tiempo",1,0)</f>
        <v>0</v>
      </c>
      <c r="C139">
        <f t="shared" si="4"/>
        <v>0</v>
      </c>
      <c r="D139">
        <f>IF('RNV 01 2024'!G139="Acepta", 1, IF('RNV 01 2024'!G139="Rechaza", 0.5, IF(ISBLANK('RNV 01 2024'!G139), 0, )))</f>
        <v>0</v>
      </c>
      <c r="E139">
        <f>IF('RNV 01 2024'!I139="Se señala",1,0)</f>
        <v>0</v>
      </c>
      <c r="F139">
        <f t="shared" si="5"/>
        <v>0</v>
      </c>
      <c r="G139" t="str">
        <f>IF('RNV 01 2024'!L139="Implementadas", 1, IF('RNV 01 2024'!L139="Parcialmente implementadas", 0.5, IF('RNV 01 2024'!L139="No implementadas", 0,"0" )))</f>
        <v>0</v>
      </c>
    </row>
    <row r="140" spans="1:7" x14ac:dyDescent="0.25">
      <c r="A140">
        <f>IF(LEN('RNV 01 2024'!G140)&gt;0, 1, 0)</f>
        <v>0</v>
      </c>
      <c r="B140">
        <f>IF('RNV 01 2024'!J140="En tiempo",1,0)</f>
        <v>0</v>
      </c>
      <c r="C140">
        <f t="shared" si="4"/>
        <v>0</v>
      </c>
      <c r="D140">
        <f>IF('RNV 01 2024'!G140="Acepta", 1, IF('RNV 01 2024'!G140="Rechaza", 0.5, IF(ISBLANK('RNV 01 2024'!G140), 0, )))</f>
        <v>0</v>
      </c>
      <c r="E140">
        <f>IF('RNV 01 2024'!I140="Se señala",1,0)</f>
        <v>0</v>
      </c>
      <c r="F140">
        <f t="shared" si="5"/>
        <v>0</v>
      </c>
      <c r="G140" t="str">
        <f>IF('RNV 01 2024'!L140="Implementadas", 1, IF('RNV 01 2024'!L140="Parcialmente implementadas", 0.5, IF('RNV 01 2024'!L140="No implementadas", 0,"0" )))</f>
        <v>0</v>
      </c>
    </row>
    <row r="141" spans="1:7" x14ac:dyDescent="0.25">
      <c r="A141">
        <f>IF(LEN('RNV 01 2024'!G141)&gt;0, 1, 0)</f>
        <v>0</v>
      </c>
      <c r="B141">
        <f>IF('RNV 01 2024'!J141="En tiempo",1,0)</f>
        <v>0</v>
      </c>
      <c r="C141">
        <f t="shared" si="4"/>
        <v>0</v>
      </c>
      <c r="D141">
        <f>IF('RNV 01 2024'!G141="Acepta", 1, IF('RNV 01 2024'!G141="Rechaza", 0.5, IF(ISBLANK('RNV 01 2024'!G141), 0, )))</f>
        <v>0</v>
      </c>
      <c r="E141">
        <f>IF('RNV 01 2024'!I141="Se señala",1,0)</f>
        <v>0</v>
      </c>
      <c r="F141">
        <f t="shared" si="5"/>
        <v>0</v>
      </c>
      <c r="G141" t="str">
        <f>IF('RNV 01 2024'!L141="Implementadas", 1, IF('RNV 01 2024'!L141="Parcialmente implementadas", 0.5, IF('RNV 01 2024'!L141="No implementadas", 0,"0" )))</f>
        <v>0</v>
      </c>
    </row>
    <row r="142" spans="1:7" x14ac:dyDescent="0.25">
      <c r="A142">
        <f>IF(LEN('RNV 01 2024'!G142)&gt;0, 1, 0)</f>
        <v>1</v>
      </c>
      <c r="B142">
        <f>IF('RNV 01 2024'!J142="En tiempo",1,0)</f>
        <v>0</v>
      </c>
      <c r="C142">
        <f t="shared" si="4"/>
        <v>0.5</v>
      </c>
      <c r="D142">
        <f>IF('RNV 01 2024'!G142="Acepta", 1, IF('RNV 01 2024'!G142="Rechaza", 0.5, IF(ISBLANK('RNV 01 2024'!G142), 0, )))</f>
        <v>1</v>
      </c>
      <c r="E142">
        <f>IF('RNV 01 2024'!I142="Se señala",1,0)</f>
        <v>1</v>
      </c>
      <c r="F142">
        <f t="shared" si="5"/>
        <v>1</v>
      </c>
      <c r="G142">
        <f>IF('RNV 01 2024'!L142="Implementadas", 1, IF('RNV 01 2024'!L142="Parcialmente implementadas", 0.5, IF('RNV 01 2024'!L142="No implementadas", 0,"0" )))</f>
        <v>0</v>
      </c>
    </row>
    <row r="143" spans="1:7" x14ac:dyDescent="0.25">
      <c r="A143">
        <f>IF(LEN('RNV 01 2024'!G143)&gt;0, 1, 0)</f>
        <v>0</v>
      </c>
      <c r="B143">
        <f>IF('RNV 01 2024'!J143="En tiempo",1,0)</f>
        <v>0</v>
      </c>
      <c r="C143">
        <f t="shared" si="4"/>
        <v>0</v>
      </c>
      <c r="D143">
        <f>IF('RNV 01 2024'!G143="Acepta", 1, IF('RNV 01 2024'!G143="Rechaza", 0.5, IF(ISBLANK('RNV 01 2024'!G143), 0, )))</f>
        <v>0</v>
      </c>
      <c r="E143">
        <f>IF('RNV 01 2024'!I143="Se señala",1,0)</f>
        <v>0</v>
      </c>
      <c r="F143">
        <f t="shared" si="5"/>
        <v>0</v>
      </c>
      <c r="G143" t="str">
        <f>IF('RNV 01 2024'!L143="Implementadas", 1, IF('RNV 01 2024'!L143="Parcialmente implementadas", 0.5, IF('RNV 01 2024'!L143="No implementadas", 0,"0" )))</f>
        <v>0</v>
      </c>
    </row>
    <row r="144" spans="1:7" x14ac:dyDescent="0.25">
      <c r="A144">
        <f>IF(LEN('RNV 01 2024'!G144)&gt;0, 1, 0)</f>
        <v>1</v>
      </c>
      <c r="B144">
        <f>IF('RNV 01 2024'!J144="En tiempo",1,0)</f>
        <v>1</v>
      </c>
      <c r="C144">
        <f t="shared" si="4"/>
        <v>1</v>
      </c>
      <c r="D144">
        <f>IF('RNV 01 2024'!G144="Acepta", 1, IF('RNV 01 2024'!G144="Rechaza", 0.5, IF(ISBLANK('RNV 01 2024'!G144), 0, )))</f>
        <v>0.5</v>
      </c>
      <c r="E144">
        <f>IF('RNV 01 2024'!I144="Se señala",1,0)</f>
        <v>0</v>
      </c>
      <c r="F144">
        <f t="shared" si="5"/>
        <v>0.25</v>
      </c>
      <c r="G144">
        <f>IF('RNV 01 2024'!L144="Implementadas", 1, IF('RNV 01 2024'!L144="Parcialmente implementadas", 0.5, IF('RNV 01 2024'!L144="No implementadas", 0,"0" )))</f>
        <v>0</v>
      </c>
    </row>
    <row r="145" spans="1:7" x14ac:dyDescent="0.25">
      <c r="A145">
        <f>IF(LEN('RNV 01 2024'!G145)&gt;0, 1, 0)</f>
        <v>1</v>
      </c>
      <c r="B145">
        <f>IF('RNV 01 2024'!J145="En tiempo",1,0)</f>
        <v>0</v>
      </c>
      <c r="C145">
        <f t="shared" si="4"/>
        <v>0.5</v>
      </c>
      <c r="D145">
        <f>IF('RNV 01 2024'!G145="Acepta", 1, IF('RNV 01 2024'!G145="Rechaza", 0.5, IF(ISBLANK('RNV 01 2024'!G145), 0, )))</f>
        <v>1</v>
      </c>
      <c r="E145">
        <f>IF('RNV 01 2024'!I145="Se señala",1,0)</f>
        <v>1</v>
      </c>
      <c r="F145">
        <f t="shared" si="5"/>
        <v>1</v>
      </c>
      <c r="G145" t="str">
        <f>IF('RNV 01 2024'!L145="Implementadas", 1, IF('RNV 01 2024'!L145="Parcialmente implementadas", 0.5, IF('RNV 01 2024'!L145="No implementadas", 0,"0" )))</f>
        <v>0</v>
      </c>
    </row>
    <row r="146" spans="1:7" x14ac:dyDescent="0.25">
      <c r="A146">
        <f>IF(LEN('RNV 01 2024'!G146)&gt;0, 1, 0)</f>
        <v>1</v>
      </c>
      <c r="B146">
        <f>IF('RNV 01 2024'!J146="En tiempo",1,0)</f>
        <v>0</v>
      </c>
      <c r="C146">
        <f t="shared" si="4"/>
        <v>0.5</v>
      </c>
      <c r="D146">
        <f>IF('RNV 01 2024'!G146="Acepta", 1, IF('RNV 01 2024'!G146="Rechaza", 0.5, IF(ISBLANK('RNV 01 2024'!G146), 0, )))</f>
        <v>1</v>
      </c>
      <c r="E146">
        <f>IF('RNV 01 2024'!I146="Se señala",1,0)</f>
        <v>1</v>
      </c>
      <c r="F146">
        <f t="shared" si="5"/>
        <v>1</v>
      </c>
      <c r="G146">
        <f>IF('RNV 01 2024'!L146="Implementadas", 1, IF('RNV 01 2024'!L146="Parcialmente implementadas", 0.5, IF('RNV 01 2024'!L146="No implementadas", 0,"0" )))</f>
        <v>0.5</v>
      </c>
    </row>
    <row r="147" spans="1:7" x14ac:dyDescent="0.25">
      <c r="A147">
        <f>IF(LEN('RNV 01 2024'!G147)&gt;0, 1, 0)</f>
        <v>1</v>
      </c>
      <c r="B147">
        <f>IF('RNV 01 2024'!J147="En tiempo",1,0)</f>
        <v>1</v>
      </c>
      <c r="C147">
        <f t="shared" si="4"/>
        <v>1</v>
      </c>
      <c r="D147">
        <f>IF('RNV 01 2024'!G147="Acepta", 1, IF('RNV 01 2024'!G147="Rechaza", 0.5, IF(ISBLANK('RNV 01 2024'!G147), 0, )))</f>
        <v>0.5</v>
      </c>
      <c r="E147">
        <f>IF('RNV 01 2024'!I147="Se señala",1,0)</f>
        <v>1</v>
      </c>
      <c r="F147">
        <f t="shared" si="5"/>
        <v>0.75</v>
      </c>
      <c r="G147">
        <f>IF('RNV 01 2024'!L147="Implementadas", 1, IF('RNV 01 2024'!L147="Parcialmente implementadas", 0.5, IF('RNV 01 2024'!L147="No implementadas", 0,"0" )))</f>
        <v>0</v>
      </c>
    </row>
    <row r="148" spans="1:7" x14ac:dyDescent="0.25">
      <c r="A148">
        <f>IF(LEN('RNV 01 2024'!G148)&gt;0, 1, 0)</f>
        <v>0</v>
      </c>
      <c r="B148">
        <f>IF('RNV 01 2024'!J148="En tiempo",1,0)</f>
        <v>0</v>
      </c>
      <c r="C148">
        <f t="shared" si="4"/>
        <v>0</v>
      </c>
      <c r="D148">
        <f>IF('RNV 01 2024'!G148="Acepta", 1, IF('RNV 01 2024'!G148="Rechaza", 0.5, IF(ISBLANK('RNV 01 2024'!G148), 0, )))</f>
        <v>0</v>
      </c>
      <c r="E148">
        <f>IF('RNV 01 2024'!I148="Se señala",1,0)</f>
        <v>0</v>
      </c>
      <c r="F148">
        <f t="shared" si="5"/>
        <v>0</v>
      </c>
      <c r="G148" t="str">
        <f>IF('RNV 01 2024'!L148="Implementadas", 1, IF('RNV 01 2024'!L148="Parcialmente implementadas", 0.5, IF('RNV 01 2024'!L148="No implementadas", 0,"0" )))</f>
        <v>0</v>
      </c>
    </row>
    <row r="149" spans="1:7" x14ac:dyDescent="0.25">
      <c r="A149">
        <f>IF(LEN('RNV 01 2024'!G149)&gt;0, 1, 0)</f>
        <v>1</v>
      </c>
      <c r="B149">
        <f>IF('RNV 01 2024'!J149="En tiempo",1,0)</f>
        <v>1</v>
      </c>
      <c r="C149">
        <f t="shared" si="4"/>
        <v>1</v>
      </c>
      <c r="D149">
        <f>IF('RNV 01 2024'!G149="Acepta", 1, IF('RNV 01 2024'!G149="Rechaza", 0.5, IF(ISBLANK('RNV 01 2024'!G149), 0, )))</f>
        <v>0.5</v>
      </c>
      <c r="E149">
        <f>IF('RNV 01 2024'!I149="Se señala",1,0)</f>
        <v>1</v>
      </c>
      <c r="F149">
        <f t="shared" si="5"/>
        <v>0.75</v>
      </c>
      <c r="G149">
        <f>IF('RNV 01 2024'!L149="Implementadas", 1, IF('RNV 01 2024'!L149="Parcialmente implementadas", 0.5, IF('RNV 01 2024'!L149="No implementadas", 0,"0" )))</f>
        <v>1</v>
      </c>
    </row>
    <row r="150" spans="1:7" x14ac:dyDescent="0.25">
      <c r="A150">
        <f>IF(LEN('RNV 01 2024'!G150)&gt;0, 1, 0)</f>
        <v>0</v>
      </c>
      <c r="B150">
        <f>IF('RNV 01 2024'!J150="En tiempo",1,0)</f>
        <v>0</v>
      </c>
      <c r="C150">
        <f t="shared" si="4"/>
        <v>0</v>
      </c>
      <c r="D150">
        <f>IF('RNV 01 2024'!G150="Acepta", 1, IF('RNV 01 2024'!G150="Rechaza", 0.5, IF(ISBLANK('RNV 01 2024'!G150), 0, )))</f>
        <v>0</v>
      </c>
      <c r="E150">
        <f>IF('RNV 01 2024'!I150="Se señala",1,0)</f>
        <v>0</v>
      </c>
      <c r="F150">
        <f t="shared" si="5"/>
        <v>0</v>
      </c>
      <c r="G150" t="str">
        <f>IF('RNV 01 2024'!L150="Implementadas", 1, IF('RNV 01 2024'!L150="Parcialmente implementadas", 0.5, IF('RNV 01 2024'!L150="No implementadas", 0,"0" )))</f>
        <v>0</v>
      </c>
    </row>
    <row r="151" spans="1:7" x14ac:dyDescent="0.25">
      <c r="A151">
        <f>IF(LEN('RNV 01 2024'!G151)&gt;0, 1, 0)</f>
        <v>0</v>
      </c>
      <c r="B151">
        <f>IF('RNV 01 2024'!J151="En tiempo",1,0)</f>
        <v>0</v>
      </c>
      <c r="C151">
        <f t="shared" si="4"/>
        <v>0</v>
      </c>
      <c r="D151">
        <f>IF('RNV 01 2024'!G151="Acepta", 1, IF('RNV 01 2024'!G151="Rechaza", 0.5, IF(ISBLANK('RNV 01 2024'!G151), 0, )))</f>
        <v>0</v>
      </c>
      <c r="E151">
        <f>IF('RNV 01 2024'!I151="Se señala",1,0)</f>
        <v>0</v>
      </c>
      <c r="F151">
        <f t="shared" si="5"/>
        <v>0</v>
      </c>
      <c r="G151" t="str">
        <f>IF('RNV 01 2024'!L151="Implementadas", 1, IF('RNV 01 2024'!L151="Parcialmente implementadas", 0.5, IF('RNV 01 2024'!L151="No implementadas", 0,"0" )))</f>
        <v>0</v>
      </c>
    </row>
    <row r="152" spans="1:7" x14ac:dyDescent="0.25">
      <c r="A152">
        <f>IF(LEN('RNV 01 2024'!G152)&gt;0, 1, 0)</f>
        <v>1</v>
      </c>
      <c r="B152">
        <f>IF('RNV 01 2024'!J152="En tiempo",1,0)</f>
        <v>1</v>
      </c>
      <c r="C152">
        <f t="shared" si="4"/>
        <v>1</v>
      </c>
      <c r="D152">
        <f>IF('RNV 01 2024'!G152="Acepta", 1, IF('RNV 01 2024'!G152="Rechaza", 0.5, IF(ISBLANK('RNV 01 2024'!G152), 0, )))</f>
        <v>1</v>
      </c>
      <c r="E152">
        <f>IF('RNV 01 2024'!I152="Se señala",1,0)</f>
        <v>1</v>
      </c>
      <c r="F152">
        <f t="shared" si="5"/>
        <v>1</v>
      </c>
      <c r="G152" t="str">
        <f>IF('RNV 01 2024'!L152="Implementadas", 1, IF('RNV 01 2024'!L152="Parcialmente implementadas", 0.5, IF('RNV 01 2024'!L152="No implementadas", 0,"0" )))</f>
        <v>0</v>
      </c>
    </row>
    <row r="153" spans="1:7" x14ac:dyDescent="0.25">
      <c r="A153">
        <f>IF(LEN('RNV 01 2024'!G153)&gt;0, 1, 0)</f>
        <v>1</v>
      </c>
      <c r="B153">
        <f>IF('RNV 01 2024'!J153="En tiempo",1,0)</f>
        <v>0</v>
      </c>
      <c r="C153">
        <f t="shared" si="4"/>
        <v>0.5</v>
      </c>
      <c r="D153">
        <f>IF('RNV 01 2024'!G153="Acepta", 1, IF('RNV 01 2024'!G153="Rechaza", 0.5, IF(ISBLANK('RNV 01 2024'!G153), 0, )))</f>
        <v>1</v>
      </c>
      <c r="E153">
        <f>IF('RNV 01 2024'!I153="Se señala",1,0)</f>
        <v>1</v>
      </c>
      <c r="F153">
        <f t="shared" si="5"/>
        <v>1</v>
      </c>
      <c r="G153">
        <f>IF('RNV 01 2024'!L153="Implementadas", 1, IF('RNV 01 2024'!L153="Parcialmente implementadas", 0.5, IF('RNV 01 2024'!L153="No implementadas", 0,"0" )))</f>
        <v>1</v>
      </c>
    </row>
    <row r="154" spans="1:7" x14ac:dyDescent="0.25">
      <c r="A154">
        <f>IF(LEN('RNV 01 2024'!G154)&gt;0, 1, 0)</f>
        <v>0</v>
      </c>
      <c r="B154">
        <f>IF('RNV 01 2024'!J154="En tiempo",1,0)</f>
        <v>0</v>
      </c>
      <c r="C154">
        <f t="shared" si="4"/>
        <v>0</v>
      </c>
      <c r="D154">
        <f>IF('RNV 01 2024'!G154="Acepta", 1, IF('RNV 01 2024'!G154="Rechaza", 0.5, IF(ISBLANK('RNV 01 2024'!G154), 0, )))</f>
        <v>0</v>
      </c>
      <c r="E154">
        <f>IF('RNV 01 2024'!I154="Se señala",1,0)</f>
        <v>0</v>
      </c>
      <c r="F154">
        <f t="shared" si="5"/>
        <v>0</v>
      </c>
      <c r="G154" t="str">
        <f>IF('RNV 01 2024'!L154="Implementadas", 1, IF('RNV 01 2024'!L154="Parcialmente implementadas", 0.5, IF('RNV 01 2024'!L154="No implementadas", 0,"0" )))</f>
        <v>0</v>
      </c>
    </row>
    <row r="155" spans="1:7" x14ac:dyDescent="0.25">
      <c r="A155">
        <f>IF(LEN('RNV 01 2024'!G155)&gt;0, 1, 0)</f>
        <v>0</v>
      </c>
      <c r="B155">
        <f>IF('RNV 01 2024'!J155="En tiempo",1,0)</f>
        <v>0</v>
      </c>
      <c r="C155">
        <f t="shared" si="4"/>
        <v>0</v>
      </c>
      <c r="D155">
        <f>IF('RNV 01 2024'!G155="Acepta", 1, IF('RNV 01 2024'!G155="Rechaza", 0.5, IF(ISBLANK('RNV 01 2024'!G155), 0, )))</f>
        <v>0</v>
      </c>
      <c r="E155">
        <f>IF('RNV 01 2024'!I155="Se señala",1,0)</f>
        <v>0</v>
      </c>
      <c r="F155">
        <f t="shared" si="5"/>
        <v>0</v>
      </c>
      <c r="G155" t="str">
        <f>IF('RNV 01 2024'!L155="Implementadas", 1, IF('RNV 01 2024'!L155="Parcialmente implementadas", 0.5, IF('RNV 01 2024'!L155="No implementadas", 0,"0" )))</f>
        <v>0</v>
      </c>
    </row>
    <row r="156" spans="1:7" x14ac:dyDescent="0.25">
      <c r="A156">
        <f>IF(LEN('RNV 01 2024'!G156)&gt;0, 1, 0)</f>
        <v>1</v>
      </c>
      <c r="B156">
        <f>IF('RNV 01 2024'!J156="En tiempo",1,0)</f>
        <v>1</v>
      </c>
      <c r="C156">
        <f t="shared" si="4"/>
        <v>1</v>
      </c>
      <c r="D156">
        <f>IF('RNV 01 2024'!G156="Acepta", 1, IF('RNV 01 2024'!G156="Rechaza", 0.5, IF(ISBLANK('RNV 01 2024'!G156), 0, )))</f>
        <v>1</v>
      </c>
      <c r="E156">
        <f>IF('RNV 01 2024'!I156="Se señala",1,0)</f>
        <v>1</v>
      </c>
      <c r="F156">
        <f t="shared" si="5"/>
        <v>1</v>
      </c>
      <c r="G156" t="str">
        <f>IF('RNV 01 2024'!L156="Implementadas", 1, IF('RNV 01 2024'!L156="Parcialmente implementadas", 0.5, IF('RNV 01 2024'!L156="No implementadas", 0,"0" )))</f>
        <v>0</v>
      </c>
    </row>
    <row r="157" spans="1:7" x14ac:dyDescent="0.25">
      <c r="A157">
        <f>IF(LEN('RNV 01 2024'!G157)&gt;0, 1, 0)</f>
        <v>0</v>
      </c>
      <c r="B157">
        <f>IF('RNV 01 2024'!J157="En tiempo",1,0)</f>
        <v>0</v>
      </c>
      <c r="C157">
        <f t="shared" si="4"/>
        <v>0</v>
      </c>
      <c r="D157">
        <f>IF('RNV 01 2024'!G157="Acepta", 1, IF('RNV 01 2024'!G157="Rechaza", 0.5, IF(ISBLANK('RNV 01 2024'!G157), 0, )))</f>
        <v>0</v>
      </c>
      <c r="E157">
        <f>IF('RNV 01 2024'!I157="Se señala",1,0)</f>
        <v>0</v>
      </c>
      <c r="F157">
        <f t="shared" si="5"/>
        <v>0</v>
      </c>
      <c r="G157" t="str">
        <f>IF('RNV 01 2024'!L157="Implementadas", 1, IF('RNV 01 2024'!L157="Parcialmente implementadas", 0.5, IF('RNV 01 2024'!L157="No implementadas", 0,"0" )))</f>
        <v>0</v>
      </c>
    </row>
    <row r="158" spans="1:7" x14ac:dyDescent="0.25">
      <c r="A158">
        <f>IF(LEN('RNV 01 2024'!G158)&gt;0, 1, 0)</f>
        <v>0</v>
      </c>
      <c r="B158">
        <f>IF('RNV 01 2024'!J158="En tiempo",1,0)</f>
        <v>0</v>
      </c>
      <c r="C158">
        <f t="shared" si="4"/>
        <v>0</v>
      </c>
      <c r="D158">
        <f>IF('RNV 01 2024'!G158="Acepta", 1, IF('RNV 01 2024'!G158="Rechaza", 0.5, IF(ISBLANK('RNV 01 2024'!G158), 0, )))</f>
        <v>0</v>
      </c>
      <c r="E158">
        <f>IF('RNV 01 2024'!I158="Se señala",1,0)</f>
        <v>0</v>
      </c>
      <c r="F158">
        <f t="shared" si="5"/>
        <v>0</v>
      </c>
      <c r="G158" t="str">
        <f>IF('RNV 01 2024'!L158="Implementadas", 1, IF('RNV 01 2024'!L158="Parcialmente implementadas", 0.5, IF('RNV 01 2024'!L158="No implementadas", 0,"0" )))</f>
        <v>0</v>
      </c>
    </row>
    <row r="159" spans="1:7" x14ac:dyDescent="0.25">
      <c r="A159">
        <f>IF(LEN('RNV 01 2024'!G159)&gt;0, 1, 0)</f>
        <v>1</v>
      </c>
      <c r="B159">
        <f>IF('RNV 01 2024'!J159="En tiempo",1,0)</f>
        <v>1</v>
      </c>
      <c r="C159">
        <f t="shared" si="4"/>
        <v>1</v>
      </c>
      <c r="D159">
        <f>IF('RNV 01 2024'!G159="Acepta", 1, IF('RNV 01 2024'!G159="Rechaza", 0.5, IF(ISBLANK('RNV 01 2024'!G159), 0, )))</f>
        <v>1</v>
      </c>
      <c r="E159">
        <f>IF('RNV 01 2024'!I159="Se señala",1,0)</f>
        <v>1</v>
      </c>
      <c r="F159">
        <f t="shared" si="5"/>
        <v>1</v>
      </c>
      <c r="G159" t="str">
        <f>IF('RNV 01 2024'!L159="Implementadas", 1, IF('RNV 01 2024'!L159="Parcialmente implementadas", 0.5, IF('RNV 01 2024'!L159="No implementadas", 0,"0" )))</f>
        <v>0</v>
      </c>
    </row>
    <row r="160" spans="1:7" x14ac:dyDescent="0.25">
      <c r="A160">
        <f>IF(LEN('RNV 01 2024'!G160)&gt;0, 1, 0)</f>
        <v>0</v>
      </c>
      <c r="B160">
        <f>IF('RNV 01 2024'!J160="En tiempo",1,0)</f>
        <v>0</v>
      </c>
      <c r="C160">
        <f t="shared" si="4"/>
        <v>0</v>
      </c>
      <c r="D160">
        <f>IF('RNV 01 2024'!G160="Acepta", 1, IF('RNV 01 2024'!G160="Rechaza", 0.5, IF(ISBLANK('RNV 01 2024'!G160), 0, )))</f>
        <v>0</v>
      </c>
      <c r="E160">
        <f>IF('RNV 01 2024'!I160="Se señala",1,0)</f>
        <v>0</v>
      </c>
      <c r="F160">
        <f t="shared" si="5"/>
        <v>0</v>
      </c>
      <c r="G160" t="str">
        <f>IF('RNV 01 2024'!L160="Implementadas", 1, IF('RNV 01 2024'!L160="Parcialmente implementadas", 0.5, IF('RNV 01 2024'!L160="No implementadas", 0,"0" )))</f>
        <v>0</v>
      </c>
    </row>
    <row r="161" spans="1:7" x14ac:dyDescent="0.25">
      <c r="A161">
        <f>IF(LEN('RNV 01 2024'!G161)&gt;0, 1, 0)</f>
        <v>0</v>
      </c>
      <c r="B161">
        <f>IF('RNV 01 2024'!J161="En tiempo",1,0)</f>
        <v>0</v>
      </c>
      <c r="C161">
        <f t="shared" si="4"/>
        <v>0</v>
      </c>
      <c r="D161">
        <f>IF('RNV 01 2024'!G161="Acepta", 1, IF('RNV 01 2024'!G161="Rechaza", 0.5, IF(ISBLANK('RNV 01 2024'!G161), 0, )))</f>
        <v>0</v>
      </c>
      <c r="E161">
        <f>IF('RNV 01 2024'!I161="Se señala",1,0)</f>
        <v>0</v>
      </c>
      <c r="F161">
        <f t="shared" si="5"/>
        <v>0</v>
      </c>
      <c r="G161" t="str">
        <f>IF('RNV 01 2024'!L161="Implementadas", 1, IF('RNV 01 2024'!L161="Parcialmente implementadas", 0.5, IF('RNV 01 2024'!L161="No implementadas", 0,"0" )))</f>
        <v>0</v>
      </c>
    </row>
    <row r="162" spans="1:7" x14ac:dyDescent="0.25">
      <c r="A162">
        <f>IF(LEN('RNV 01 2024'!G162)&gt;0, 1, 0)</f>
        <v>0</v>
      </c>
      <c r="B162">
        <f>IF('RNV 01 2024'!J162="En tiempo",1,0)</f>
        <v>0</v>
      </c>
      <c r="C162">
        <f t="shared" si="4"/>
        <v>0</v>
      </c>
      <c r="D162">
        <f>IF('RNV 01 2024'!G162="Acepta", 1, IF('RNV 01 2024'!G162="Rechaza", 0.5, IF(ISBLANK('RNV 01 2024'!G162), 0, )))</f>
        <v>0</v>
      </c>
      <c r="E162">
        <f>IF('RNV 01 2024'!I162="Se señala",1,0)</f>
        <v>0</v>
      </c>
      <c r="F162">
        <f t="shared" si="5"/>
        <v>0</v>
      </c>
      <c r="G162" t="str">
        <f>IF('RNV 01 2024'!L162="Implementadas", 1, IF('RNV 01 2024'!L162="Parcialmente implementadas", 0.5, IF('RNV 01 2024'!L162="No implementadas", 0,"0" )))</f>
        <v>0</v>
      </c>
    </row>
    <row r="163" spans="1:7" x14ac:dyDescent="0.25">
      <c r="A163">
        <f>IF(LEN('RNV 01 2024'!G163)&gt;0, 1, 0)</f>
        <v>0</v>
      </c>
      <c r="B163">
        <f>IF('RNV 01 2024'!J163="En tiempo",1,0)</f>
        <v>0</v>
      </c>
      <c r="C163">
        <f t="shared" si="4"/>
        <v>0</v>
      </c>
      <c r="D163">
        <f>IF('RNV 01 2024'!G163="Acepta", 1, IF('RNV 01 2024'!G163="Rechaza", 0.5, IF(ISBLANK('RNV 01 2024'!G163), 0, )))</f>
        <v>0</v>
      </c>
      <c r="E163">
        <f>IF('RNV 01 2024'!I163="Se señala",1,0)</f>
        <v>0</v>
      </c>
      <c r="F163">
        <f t="shared" si="5"/>
        <v>0</v>
      </c>
      <c r="G163" t="str">
        <f>IF('RNV 01 2024'!L163="Implementadas", 1, IF('RNV 01 2024'!L163="Parcialmente implementadas", 0.5, IF('RNV 01 2024'!L163="No implementadas", 0,"0" )))</f>
        <v>0</v>
      </c>
    </row>
    <row r="164" spans="1:7" x14ac:dyDescent="0.25">
      <c r="A164">
        <f>IF(LEN('RNV 01 2024'!G164)&gt;0, 1, 0)</f>
        <v>1</v>
      </c>
      <c r="B164">
        <f>IF('RNV 01 2024'!J164="En tiempo",1,0)</f>
        <v>0</v>
      </c>
      <c r="C164">
        <f t="shared" si="4"/>
        <v>0.5</v>
      </c>
      <c r="D164">
        <f>IF('RNV 01 2024'!G164="Acepta", 1, IF('RNV 01 2024'!G164="Rechaza", 0.5, IF(ISBLANK('RNV 01 2024'!G164), 0, )))</f>
        <v>0.5</v>
      </c>
      <c r="E164">
        <f>IF('RNV 01 2024'!I164="Se señala",1,0)</f>
        <v>1</v>
      </c>
      <c r="F164">
        <f t="shared" si="5"/>
        <v>0.75</v>
      </c>
      <c r="G164">
        <f>IF('RNV 01 2024'!L164="Implementadas", 1, IF('RNV 01 2024'!L164="Parcialmente implementadas", 0.5, IF('RNV 01 2024'!L164="No implementadas", 0,"0" )))</f>
        <v>0</v>
      </c>
    </row>
    <row r="165" spans="1:7" x14ac:dyDescent="0.25">
      <c r="A165">
        <f>IF(LEN('RNV 01 2024'!G165)&gt;0, 1, 0)</f>
        <v>1</v>
      </c>
      <c r="B165">
        <f>IF('RNV 01 2024'!J165="En tiempo",1,0)</f>
        <v>1</v>
      </c>
      <c r="C165">
        <f t="shared" si="4"/>
        <v>1</v>
      </c>
      <c r="D165">
        <f>IF('RNV 01 2024'!G165="Acepta", 1, IF('RNV 01 2024'!G165="Rechaza", 0.5, IF(ISBLANK('RNV 01 2024'!G165), 0, )))</f>
        <v>0.5</v>
      </c>
      <c r="E165">
        <f>IF('RNV 01 2024'!I165="Se señala",1,0)</f>
        <v>1</v>
      </c>
      <c r="F165">
        <f t="shared" si="5"/>
        <v>0.75</v>
      </c>
      <c r="G165">
        <f>IF('RNV 01 2024'!L165="Implementadas", 1, IF('RNV 01 2024'!L165="Parcialmente implementadas", 0.5, IF('RNV 01 2024'!L165="No implementadas", 0,"0" )))</f>
        <v>0</v>
      </c>
    </row>
    <row r="166" spans="1:7" x14ac:dyDescent="0.25">
      <c r="A166">
        <f>IF(LEN('RNV 01 2024'!G166)&gt;0, 1, 0)</f>
        <v>0</v>
      </c>
      <c r="B166">
        <f>IF('RNV 01 2024'!J166="En tiempo",1,0)</f>
        <v>0</v>
      </c>
      <c r="C166">
        <f t="shared" si="4"/>
        <v>0</v>
      </c>
      <c r="D166">
        <f>IF('RNV 01 2024'!G166="Acepta", 1, IF('RNV 01 2024'!G166="Rechaza", 0.5, IF(ISBLANK('RNV 01 2024'!G166), 0, )))</f>
        <v>0</v>
      </c>
      <c r="E166">
        <f>IF('RNV 01 2024'!I166="Se señala",1,0)</f>
        <v>0</v>
      </c>
      <c r="F166">
        <f t="shared" si="5"/>
        <v>0</v>
      </c>
      <c r="G166" t="str">
        <f>IF('RNV 01 2024'!L166="Implementadas", 1, IF('RNV 01 2024'!L166="Parcialmente implementadas", 0.5, IF('RNV 01 2024'!L166="No implementadas", 0,"0" )))</f>
        <v>0</v>
      </c>
    </row>
    <row r="167" spans="1:7" x14ac:dyDescent="0.25">
      <c r="A167">
        <f>IF(LEN('RNV 01 2024'!G167)&gt;0, 1, 0)</f>
        <v>1</v>
      </c>
      <c r="B167">
        <f>IF('RNV 01 2024'!J167="En tiempo",1,0)</f>
        <v>1</v>
      </c>
      <c r="C167">
        <f t="shared" si="4"/>
        <v>1</v>
      </c>
      <c r="D167">
        <f>IF('RNV 01 2024'!G167="Acepta", 1, IF('RNV 01 2024'!G167="Rechaza", 0.5, IF(ISBLANK('RNV 01 2024'!G167), 0, )))</f>
        <v>1</v>
      </c>
      <c r="E167">
        <f>IF('RNV 01 2024'!I167="Se señala",1,0)</f>
        <v>1</v>
      </c>
      <c r="F167">
        <f t="shared" si="5"/>
        <v>1</v>
      </c>
      <c r="G167" t="str">
        <f>IF('RNV 01 2024'!L167="Implementadas", 1, IF('RNV 01 2024'!L167="Parcialmente implementadas", 0.5, IF('RNV 01 2024'!L167="No implementadas", 0,"0" )))</f>
        <v>0</v>
      </c>
    </row>
    <row r="168" spans="1:7" x14ac:dyDescent="0.25">
      <c r="A168">
        <f>IF(LEN('RNV 01 2024'!G168)&gt;0, 1, 0)</f>
        <v>0</v>
      </c>
      <c r="B168">
        <f>IF('RNV 01 2024'!J168="En tiempo",1,0)</f>
        <v>0</v>
      </c>
      <c r="C168">
        <f t="shared" si="4"/>
        <v>0</v>
      </c>
      <c r="D168">
        <f>IF('RNV 01 2024'!G168="Acepta", 1, IF('RNV 01 2024'!G168="Rechaza", 0.5, IF(ISBLANK('RNV 01 2024'!G168), 0, )))</f>
        <v>0</v>
      </c>
      <c r="E168">
        <f>IF('RNV 01 2024'!I168="Se señala",1,0)</f>
        <v>0</v>
      </c>
      <c r="F168">
        <f t="shared" si="5"/>
        <v>0</v>
      </c>
      <c r="G168" t="str">
        <f>IF('RNV 01 2024'!L168="Implementadas", 1, IF('RNV 01 2024'!L168="Parcialmente implementadas", 0.5, IF('RNV 01 2024'!L168="No implementadas", 0,"0" )))</f>
        <v>0</v>
      </c>
    </row>
    <row r="169" spans="1:7" x14ac:dyDescent="0.25">
      <c r="A169">
        <f>IF(LEN('RNV 01 2024'!G169)&gt;0, 1, 0)</f>
        <v>1</v>
      </c>
      <c r="B169">
        <f>IF('RNV 01 2024'!J169="En tiempo",1,0)</f>
        <v>1</v>
      </c>
      <c r="C169">
        <f t="shared" si="4"/>
        <v>1</v>
      </c>
      <c r="D169">
        <f>IF('RNV 01 2024'!G169="Acepta", 1, IF('RNV 01 2024'!G169="Rechaza", 0.5, IF(ISBLANK('RNV 01 2024'!G169), 0, )))</f>
        <v>1</v>
      </c>
      <c r="E169">
        <f>IF('RNV 01 2024'!I169="Se señala",1,0)</f>
        <v>1</v>
      </c>
      <c r="F169">
        <f t="shared" si="5"/>
        <v>1</v>
      </c>
      <c r="G169" t="str">
        <f>IF('RNV 01 2024'!L169="Implementadas", 1, IF('RNV 01 2024'!L169="Parcialmente implementadas", 0.5, IF('RNV 01 2024'!L169="No implementadas", 0,"0" )))</f>
        <v>0</v>
      </c>
    </row>
    <row r="170" spans="1:7" x14ac:dyDescent="0.25">
      <c r="A170">
        <f>IF(LEN('RNV 01 2024'!G170)&gt;0, 1, 0)</f>
        <v>1</v>
      </c>
      <c r="B170">
        <f>IF('RNV 01 2024'!J170="En tiempo",1,0)</f>
        <v>0</v>
      </c>
      <c r="C170">
        <f t="shared" si="4"/>
        <v>0.5</v>
      </c>
      <c r="D170">
        <f>IF('RNV 01 2024'!G170="Acepta", 1, IF('RNV 01 2024'!G170="Rechaza", 0.5, IF(ISBLANK('RNV 01 2024'!G170), 0, )))</f>
        <v>1</v>
      </c>
      <c r="E170">
        <f>IF('RNV 01 2024'!I170="Se señala",1,0)</f>
        <v>1</v>
      </c>
      <c r="F170">
        <f t="shared" si="5"/>
        <v>1</v>
      </c>
      <c r="G170">
        <f>IF('RNV 01 2024'!L170="Implementadas", 1, IF('RNV 01 2024'!L170="Parcialmente implementadas", 0.5, IF('RNV 01 2024'!L170="No implementadas", 0,"0" )))</f>
        <v>0.5</v>
      </c>
    </row>
    <row r="171" spans="1:7" x14ac:dyDescent="0.25">
      <c r="A171">
        <f>IF(LEN('RNV 01 2024'!G171)&gt;0, 1, 0)</f>
        <v>1</v>
      </c>
      <c r="B171">
        <f>IF('RNV 01 2024'!J171="En tiempo",1,0)</f>
        <v>0</v>
      </c>
      <c r="C171">
        <f t="shared" si="4"/>
        <v>0.5</v>
      </c>
      <c r="D171">
        <f>IF('RNV 01 2024'!G171="Acepta", 1, IF('RNV 01 2024'!G171="Rechaza", 0.5, IF(ISBLANK('RNV 01 2024'!G171), 0, )))</f>
        <v>0.5</v>
      </c>
      <c r="E171">
        <f>IF('RNV 01 2024'!I171="Se señala",1,0)</f>
        <v>1</v>
      </c>
      <c r="F171">
        <f t="shared" si="5"/>
        <v>0.75</v>
      </c>
      <c r="G171">
        <f>IF('RNV 01 2024'!L171="Implementadas", 1, IF('RNV 01 2024'!L171="Parcialmente implementadas", 0.5, IF('RNV 01 2024'!L171="No implementadas", 0,"0" )))</f>
        <v>0</v>
      </c>
    </row>
    <row r="172" spans="1:7" x14ac:dyDescent="0.25">
      <c r="A172">
        <f>IF(LEN('RNV 01 2024'!G172)&gt;0, 1, 0)</f>
        <v>1</v>
      </c>
      <c r="B172">
        <f>IF('RNV 01 2024'!J172="En tiempo",1,0)</f>
        <v>0</v>
      </c>
      <c r="C172">
        <f t="shared" si="4"/>
        <v>0.5</v>
      </c>
      <c r="D172">
        <f>IF('RNV 01 2024'!G172="Acepta", 1, IF('RNV 01 2024'!G172="Rechaza", 0.5, IF(ISBLANK('RNV 01 2024'!G172), 0, )))</f>
        <v>0.5</v>
      </c>
      <c r="E172">
        <f>IF('RNV 01 2024'!I172="Se señala",1,0)</f>
        <v>1</v>
      </c>
      <c r="F172">
        <f t="shared" si="5"/>
        <v>0.75</v>
      </c>
      <c r="G172">
        <f>IF('RNV 01 2024'!L172="Implementadas", 1, IF('RNV 01 2024'!L172="Parcialmente implementadas", 0.5, IF('RNV 01 2024'!L172="No implementadas", 0,"0" )))</f>
        <v>0.5</v>
      </c>
    </row>
    <row r="173" spans="1:7" x14ac:dyDescent="0.25">
      <c r="A173">
        <f>IF(LEN('RNV 01 2024'!G173)&gt;0, 1, 0)</f>
        <v>0</v>
      </c>
      <c r="B173">
        <f>IF('RNV 01 2024'!J173="En tiempo",1,0)</f>
        <v>0</v>
      </c>
      <c r="C173">
        <f t="shared" si="4"/>
        <v>0</v>
      </c>
      <c r="D173">
        <f>IF('RNV 01 2024'!G173="Acepta", 1, IF('RNV 01 2024'!G173="Rechaza", 0.5, IF(ISBLANK('RNV 01 2024'!G173), 0, )))</f>
        <v>0</v>
      </c>
      <c r="E173">
        <f>IF('RNV 01 2024'!I173="Se señala",1,0)</f>
        <v>0</v>
      </c>
      <c r="F173">
        <f t="shared" si="5"/>
        <v>0</v>
      </c>
      <c r="G173" t="str">
        <f>IF('RNV 01 2024'!L173="Implementadas", 1, IF('RNV 01 2024'!L173="Parcialmente implementadas", 0.5, IF('RNV 01 2024'!L173="No implementadas", 0,"0" )))</f>
        <v>0</v>
      </c>
    </row>
    <row r="174" spans="1:7" x14ac:dyDescent="0.25">
      <c r="A174">
        <f>IF(LEN('RNV 01 2024'!G174)&gt;0, 1, 0)</f>
        <v>0</v>
      </c>
      <c r="B174">
        <f>IF('RNV 01 2024'!J174="En tiempo",1,0)</f>
        <v>0</v>
      </c>
      <c r="C174">
        <f t="shared" si="4"/>
        <v>0</v>
      </c>
      <c r="D174">
        <f>IF('RNV 01 2024'!G174="Acepta", 1, IF('RNV 01 2024'!G174="Rechaza", 0.5, IF(ISBLANK('RNV 01 2024'!G174), 0, )))</f>
        <v>0</v>
      </c>
      <c r="E174">
        <f>IF('RNV 01 2024'!I174="Se señala",1,0)</f>
        <v>0</v>
      </c>
      <c r="F174">
        <f t="shared" si="5"/>
        <v>0</v>
      </c>
      <c r="G174" t="str">
        <f>IF('RNV 01 2024'!L174="Implementadas", 1, IF('RNV 01 2024'!L174="Parcialmente implementadas", 0.5, IF('RNV 01 2024'!L174="No implementadas", 0,"0" )))</f>
        <v>0</v>
      </c>
    </row>
    <row r="175" spans="1:7" x14ac:dyDescent="0.25">
      <c r="A175">
        <f>IF(LEN('RNV 01 2024'!G175)&gt;0, 1, 0)</f>
        <v>0</v>
      </c>
      <c r="B175">
        <f>IF('RNV 01 2024'!J175="En tiempo",1,0)</f>
        <v>0</v>
      </c>
      <c r="C175">
        <f t="shared" si="4"/>
        <v>0</v>
      </c>
      <c r="D175">
        <f>IF('RNV 01 2024'!G175="Acepta", 1, IF('RNV 01 2024'!G175="Rechaza", 0.5, IF(ISBLANK('RNV 01 2024'!G175), 0, )))</f>
        <v>0</v>
      </c>
      <c r="E175">
        <f>IF('RNV 01 2024'!I175="Se señala",1,0)</f>
        <v>0</v>
      </c>
      <c r="F175">
        <f t="shared" si="5"/>
        <v>0</v>
      </c>
      <c r="G175" t="str">
        <f>IF('RNV 01 2024'!L175="Implementadas", 1, IF('RNV 01 2024'!L175="Parcialmente implementadas", 0.5, IF('RNV 01 2024'!L175="No implementadas", 0,"0" )))</f>
        <v>0</v>
      </c>
    </row>
    <row r="176" spans="1:7" x14ac:dyDescent="0.25">
      <c r="A176">
        <f>IF(LEN('RNV 01 2024'!G176)&gt;0, 1, 0)</f>
        <v>0</v>
      </c>
      <c r="B176">
        <f>IF('RNV 01 2024'!J176="En tiempo",1,0)</f>
        <v>0</v>
      </c>
      <c r="C176">
        <f t="shared" si="4"/>
        <v>0</v>
      </c>
      <c r="D176">
        <f>IF('RNV 01 2024'!G176="Acepta", 1, IF('RNV 01 2024'!G176="Rechaza", 0.5, IF(ISBLANK('RNV 01 2024'!G176), 0, )))</f>
        <v>0</v>
      </c>
      <c r="E176">
        <f>IF('RNV 01 2024'!I176="Se señala",1,0)</f>
        <v>0</v>
      </c>
      <c r="F176">
        <f t="shared" si="5"/>
        <v>0</v>
      </c>
      <c r="G176" t="str">
        <f>IF('RNV 01 2024'!L176="Implementadas", 1, IF('RNV 01 2024'!L176="Parcialmente implementadas", 0.5, IF('RNV 01 2024'!L176="No implementadas", 0,"0" )))</f>
        <v>0</v>
      </c>
    </row>
    <row r="177" spans="1:7" x14ac:dyDescent="0.25">
      <c r="A177">
        <f>IF(LEN('RNV 01 2024'!G177)&gt;0, 1, 0)</f>
        <v>1</v>
      </c>
      <c r="B177">
        <f>IF('RNV 01 2024'!J177="En tiempo",1,0)</f>
        <v>1</v>
      </c>
      <c r="C177">
        <f t="shared" si="4"/>
        <v>1</v>
      </c>
      <c r="D177">
        <f>IF('RNV 01 2024'!G177="Acepta", 1, IF('RNV 01 2024'!G177="Rechaza", 0.5, IF(ISBLANK('RNV 01 2024'!G177), 0, )))</f>
        <v>0.5</v>
      </c>
      <c r="E177">
        <f>IF('RNV 01 2024'!I177="Se señala",1,0)</f>
        <v>0</v>
      </c>
      <c r="F177">
        <f t="shared" si="5"/>
        <v>0.25</v>
      </c>
      <c r="G177">
        <f>IF('RNV 01 2024'!L177="Implementadas", 1, IF('RNV 01 2024'!L177="Parcialmente implementadas", 0.5, IF('RNV 01 2024'!L177="No implementadas", 0,"0" )))</f>
        <v>0</v>
      </c>
    </row>
    <row r="178" spans="1:7" x14ac:dyDescent="0.25">
      <c r="A178">
        <f>IF(LEN('RNV 01 2024'!G178)&gt;0, 1, 0)</f>
        <v>0</v>
      </c>
      <c r="B178">
        <f>IF('RNV 01 2024'!J178="En tiempo",1,0)</f>
        <v>0</v>
      </c>
      <c r="C178">
        <f t="shared" si="4"/>
        <v>0</v>
      </c>
      <c r="D178">
        <f>IF('RNV 01 2024'!G178="Acepta", 1, IF('RNV 01 2024'!G178="Rechaza", 0.5, IF(ISBLANK('RNV 01 2024'!G178), 0, )))</f>
        <v>0</v>
      </c>
      <c r="E178">
        <f>IF('RNV 01 2024'!I178="Se señala",1,0)</f>
        <v>0</v>
      </c>
      <c r="F178">
        <f t="shared" si="5"/>
        <v>0</v>
      </c>
      <c r="G178" t="str">
        <f>IF('RNV 01 2024'!L178="Implementadas", 1, IF('RNV 01 2024'!L178="Parcialmente implementadas", 0.5, IF('RNV 01 2024'!L178="No implementadas", 0,"0" )))</f>
        <v>0</v>
      </c>
    </row>
    <row r="179" spans="1:7" x14ac:dyDescent="0.25">
      <c r="A179">
        <f>IF(LEN('RNV 01 2024'!G179)&gt;0, 1, 0)</f>
        <v>0</v>
      </c>
      <c r="B179">
        <f>IF('RNV 01 2024'!J179="En tiempo",1,0)</f>
        <v>0</v>
      </c>
      <c r="C179">
        <f t="shared" si="4"/>
        <v>0</v>
      </c>
      <c r="D179">
        <f>IF('RNV 01 2024'!G179="Acepta", 1, IF('RNV 01 2024'!G179="Rechaza", 0.5, IF(ISBLANK('RNV 01 2024'!G179), 0, )))</f>
        <v>0</v>
      </c>
      <c r="E179">
        <f>IF('RNV 01 2024'!I179="Se señala",1,0)</f>
        <v>0</v>
      </c>
      <c r="F179">
        <f t="shared" si="5"/>
        <v>0</v>
      </c>
      <c r="G179" t="str">
        <f>IF('RNV 01 2024'!L179="Implementadas", 1, IF('RNV 01 2024'!L179="Parcialmente implementadas", 0.5, IF('RNV 01 2024'!L179="No implementadas", 0,"0" )))</f>
        <v>0</v>
      </c>
    </row>
    <row r="180" spans="1:7" x14ac:dyDescent="0.25">
      <c r="A180">
        <f>IF(LEN('RNV 01 2024'!G180)&gt;0, 1, 0)</f>
        <v>0</v>
      </c>
      <c r="B180">
        <f>IF('RNV 01 2024'!J180="En tiempo",1,0)</f>
        <v>0</v>
      </c>
      <c r="C180">
        <f t="shared" si="4"/>
        <v>0</v>
      </c>
      <c r="D180">
        <f>IF('RNV 01 2024'!G180="Acepta", 1, IF('RNV 01 2024'!G180="Rechaza", 0.5, IF(ISBLANK('RNV 01 2024'!G180), 0, )))</f>
        <v>0</v>
      </c>
      <c r="E180">
        <f>IF('RNV 01 2024'!I180="Se señala",1,0)</f>
        <v>0</v>
      </c>
      <c r="F180">
        <f t="shared" si="5"/>
        <v>0</v>
      </c>
      <c r="G180" t="str">
        <f>IF('RNV 01 2024'!L180="Implementadas", 1, IF('RNV 01 2024'!L180="Parcialmente implementadas", 0.5, IF('RNV 01 2024'!L180="No implementadas", 0,"0" )))</f>
        <v>0</v>
      </c>
    </row>
    <row r="181" spans="1:7" x14ac:dyDescent="0.25">
      <c r="A181">
        <f>IF(LEN('RNV 01 2024'!G181)&gt;0, 1, 0)</f>
        <v>1</v>
      </c>
      <c r="B181">
        <f>IF('RNV 01 2024'!J181="En tiempo",1,0)</f>
        <v>0</v>
      </c>
      <c r="C181">
        <f t="shared" si="4"/>
        <v>0.5</v>
      </c>
      <c r="D181">
        <f>IF('RNV 01 2024'!G181="Acepta", 1, IF('RNV 01 2024'!G181="Rechaza", 0.5, IF(ISBLANK('RNV 01 2024'!G181), 0, )))</f>
        <v>1</v>
      </c>
      <c r="E181">
        <f>IF('RNV 01 2024'!I181="Se señala",1,0)</f>
        <v>1</v>
      </c>
      <c r="F181">
        <f t="shared" si="5"/>
        <v>1</v>
      </c>
      <c r="G181" t="str">
        <f>IF('RNV 01 2024'!L181="Implementadas", 1, IF('RNV 01 2024'!L181="Parcialmente implementadas", 0.5, IF('RNV 01 2024'!L181="No implementadas", 0,"0" )))</f>
        <v>0</v>
      </c>
    </row>
    <row r="182" spans="1:7" x14ac:dyDescent="0.25">
      <c r="A182">
        <f>IF(LEN('RNV 01 2024'!G182)&gt;0, 1, 0)</f>
        <v>0</v>
      </c>
      <c r="B182">
        <f>IF('RNV 01 2024'!J182="En tiempo",1,0)</f>
        <v>0</v>
      </c>
      <c r="C182">
        <f t="shared" si="4"/>
        <v>0</v>
      </c>
      <c r="D182">
        <f>IF('RNV 01 2024'!G182="Acepta", 1, IF('RNV 01 2024'!G182="Rechaza", 0.5, IF(ISBLANK('RNV 01 2024'!G182), 0, )))</f>
        <v>0</v>
      </c>
      <c r="E182">
        <f>IF('RNV 01 2024'!I182="Se señala",1,0)</f>
        <v>0</v>
      </c>
      <c r="F182">
        <f t="shared" si="5"/>
        <v>0</v>
      </c>
      <c r="G182" t="str">
        <f>IF('RNV 01 2024'!L182="Implementadas", 1, IF('RNV 01 2024'!L182="Parcialmente implementadas", 0.5, IF('RNV 01 2024'!L182="No implementadas", 0,"0" )))</f>
        <v>0</v>
      </c>
    </row>
    <row r="183" spans="1:7" x14ac:dyDescent="0.25">
      <c r="A183">
        <f>IF(LEN('RNV 01 2024'!G183)&gt;0, 1, 0)</f>
        <v>0</v>
      </c>
      <c r="B183">
        <f>IF('RNV 01 2024'!J183="En tiempo",1,0)</f>
        <v>0</v>
      </c>
      <c r="C183">
        <f t="shared" si="4"/>
        <v>0</v>
      </c>
      <c r="D183">
        <f>IF('RNV 01 2024'!G183="Acepta", 1, IF('RNV 01 2024'!G183="Rechaza", 0.5, IF(ISBLANK('RNV 01 2024'!G183), 0, )))</f>
        <v>0</v>
      </c>
      <c r="E183">
        <f>IF('RNV 01 2024'!I183="Se señala",1,0)</f>
        <v>0</v>
      </c>
      <c r="F183">
        <f t="shared" si="5"/>
        <v>0</v>
      </c>
      <c r="G183" t="str">
        <f>IF('RNV 01 2024'!L183="Implementadas", 1, IF('RNV 01 2024'!L183="Parcialmente implementadas", 0.5, IF('RNV 01 2024'!L183="No implementadas", 0,"0" )))</f>
        <v>0</v>
      </c>
    </row>
    <row r="184" spans="1:7" x14ac:dyDescent="0.25">
      <c r="A184">
        <f>IF(LEN('RNV 01 2024'!G184)&gt;0, 1, 0)</f>
        <v>1</v>
      </c>
      <c r="B184">
        <f>IF('RNV 01 2024'!J184="En tiempo",1,0)</f>
        <v>0</v>
      </c>
      <c r="C184">
        <f t="shared" si="4"/>
        <v>0.5</v>
      </c>
      <c r="D184">
        <f>IF('RNV 01 2024'!G184="Acepta", 1, IF('RNV 01 2024'!G184="Rechaza", 0.5, IF(ISBLANK('RNV 01 2024'!G184), 0, )))</f>
        <v>1</v>
      </c>
      <c r="E184">
        <f>IF('RNV 01 2024'!I184="Se señala",1,0)</f>
        <v>1</v>
      </c>
      <c r="F184">
        <f t="shared" si="5"/>
        <v>1</v>
      </c>
      <c r="G184">
        <f>IF('RNV 01 2024'!L184="Implementadas", 1, IF('RNV 01 2024'!L184="Parcialmente implementadas", 0.5, IF('RNV 01 2024'!L184="No implementadas", 0,"0" )))</f>
        <v>0.5</v>
      </c>
    </row>
    <row r="185" spans="1:7" x14ac:dyDescent="0.25">
      <c r="A185">
        <f>IF(LEN('RNV 01 2024'!G185)&gt;0, 1, 0)</f>
        <v>0</v>
      </c>
      <c r="B185">
        <f>IF('RNV 01 2024'!J185="En tiempo",1,0)</f>
        <v>0</v>
      </c>
      <c r="C185">
        <f t="shared" si="4"/>
        <v>0</v>
      </c>
      <c r="D185">
        <f>IF('RNV 01 2024'!G185="Acepta", 1, IF('RNV 01 2024'!G185="Rechaza", 0.5, IF(ISBLANK('RNV 01 2024'!G185), 0, )))</f>
        <v>0</v>
      </c>
      <c r="E185">
        <f>IF('RNV 01 2024'!I185="Se señala",1,0)</f>
        <v>0</v>
      </c>
      <c r="F185">
        <f t="shared" si="5"/>
        <v>0</v>
      </c>
      <c r="G185" t="str">
        <f>IF('RNV 01 2024'!L185="Implementadas", 1, IF('RNV 01 2024'!L185="Parcialmente implementadas", 0.5, IF('RNV 01 2024'!L185="No implementadas", 0,"0" )))</f>
        <v>0</v>
      </c>
    </row>
    <row r="186" spans="1:7" x14ac:dyDescent="0.25">
      <c r="A186">
        <f>IF(LEN('RNV 01 2024'!G186)&gt;0, 1, 0)</f>
        <v>0</v>
      </c>
      <c r="B186">
        <f>IF('RNV 01 2024'!J186="En tiempo",1,0)</f>
        <v>0</v>
      </c>
      <c r="C186">
        <f t="shared" si="4"/>
        <v>0</v>
      </c>
      <c r="D186">
        <f>IF('RNV 01 2024'!G186="Acepta", 1, IF('RNV 01 2024'!G186="Rechaza", 0.5, IF(ISBLANK('RNV 01 2024'!G186), 0, )))</f>
        <v>0</v>
      </c>
      <c r="E186">
        <f>IF('RNV 01 2024'!I186="Se señala",1,0)</f>
        <v>0</v>
      </c>
      <c r="F186">
        <f t="shared" si="5"/>
        <v>0</v>
      </c>
      <c r="G186" t="str">
        <f>IF('RNV 01 2024'!L186="Implementadas", 1, IF('RNV 01 2024'!L186="Parcialmente implementadas", 0.5, IF('RNV 01 2024'!L186="No implementadas", 0,"0" )))</f>
        <v>0</v>
      </c>
    </row>
    <row r="187" spans="1:7" x14ac:dyDescent="0.25">
      <c r="A187">
        <f>IF(LEN('RNV 01 2024'!G187)&gt;0, 1, 0)</f>
        <v>0</v>
      </c>
      <c r="B187">
        <f>IF('RNV 01 2024'!J187="En tiempo",1,0)</f>
        <v>0</v>
      </c>
      <c r="C187">
        <f t="shared" si="4"/>
        <v>0</v>
      </c>
      <c r="D187">
        <f>IF('RNV 01 2024'!G187="Acepta", 1, IF('RNV 01 2024'!G187="Rechaza", 0.5, IF(ISBLANK('RNV 01 2024'!G187), 0, )))</f>
        <v>0</v>
      </c>
      <c r="E187">
        <f>IF('RNV 01 2024'!I187="Se señala",1,0)</f>
        <v>0</v>
      </c>
      <c r="F187">
        <f t="shared" si="5"/>
        <v>0</v>
      </c>
      <c r="G187" t="str">
        <f>IF('RNV 01 2024'!L187="Implementadas", 1, IF('RNV 01 2024'!L187="Parcialmente implementadas", 0.5, IF('RNV 01 2024'!L187="No implementadas", 0,"0" )))</f>
        <v>0</v>
      </c>
    </row>
    <row r="188" spans="1:7" x14ac:dyDescent="0.25">
      <c r="A188">
        <f>IF(LEN('RNV 01 2024'!G188)&gt;0, 1, 0)</f>
        <v>0</v>
      </c>
      <c r="B188">
        <f>IF('RNV 01 2024'!J188="En tiempo",1,0)</f>
        <v>0</v>
      </c>
      <c r="C188">
        <f t="shared" si="4"/>
        <v>0</v>
      </c>
      <c r="D188">
        <f>IF('RNV 01 2024'!G188="Acepta", 1, IF('RNV 01 2024'!G188="Rechaza", 0.5, IF(ISBLANK('RNV 01 2024'!G188), 0, )))</f>
        <v>0</v>
      </c>
      <c r="E188">
        <f>IF('RNV 01 2024'!I188="Se señala",1,0)</f>
        <v>0</v>
      </c>
      <c r="F188">
        <f t="shared" si="5"/>
        <v>0</v>
      </c>
      <c r="G188" t="str">
        <f>IF('RNV 01 2024'!L188="Implementadas", 1, IF('RNV 01 2024'!L188="Parcialmente implementadas", 0.5, IF('RNV 01 2024'!L188="No implementadas", 0,"0" )))</f>
        <v>0</v>
      </c>
    </row>
    <row r="189" spans="1:7" x14ac:dyDescent="0.25">
      <c r="A189">
        <f>IF(LEN('RNV 01 2024'!G189)&gt;0, 1, 0)</f>
        <v>0</v>
      </c>
      <c r="B189">
        <f>IF('RNV 01 2024'!J189="En tiempo",1,0)</f>
        <v>0</v>
      </c>
      <c r="C189">
        <f t="shared" si="4"/>
        <v>0</v>
      </c>
      <c r="D189">
        <f>IF('RNV 01 2024'!G189="Acepta", 1, IF('RNV 01 2024'!G189="Rechaza", 0.5, IF(ISBLANK('RNV 01 2024'!G189), 0, )))</f>
        <v>0</v>
      </c>
      <c r="E189">
        <f>IF('RNV 01 2024'!I189="Se señala",1,0)</f>
        <v>0</v>
      </c>
      <c r="F189">
        <f t="shared" si="5"/>
        <v>0</v>
      </c>
      <c r="G189" t="str">
        <f>IF('RNV 01 2024'!L189="Implementadas", 1, IF('RNV 01 2024'!L189="Parcialmente implementadas", 0.5, IF('RNV 01 2024'!L189="No implementadas", 0,"0" )))</f>
        <v>0</v>
      </c>
    </row>
    <row r="190" spans="1:7" x14ac:dyDescent="0.25">
      <c r="A190">
        <f>IF(LEN('RNV 01 2024'!G190)&gt;0, 1, 0)</f>
        <v>0</v>
      </c>
      <c r="B190">
        <f>IF('RNV 01 2024'!J190="En tiempo",1,0)</f>
        <v>0</v>
      </c>
      <c r="C190">
        <f t="shared" si="4"/>
        <v>0</v>
      </c>
      <c r="D190">
        <f>IF('RNV 01 2024'!G190="Acepta", 1, IF('RNV 01 2024'!G190="Rechaza", 0.5, IF(ISBLANK('RNV 01 2024'!G190), 0, )))</f>
        <v>0</v>
      </c>
      <c r="E190">
        <f>IF('RNV 01 2024'!I190="Se señala",1,0)</f>
        <v>0</v>
      </c>
      <c r="F190">
        <f t="shared" si="5"/>
        <v>0</v>
      </c>
      <c r="G190" t="str">
        <f>IF('RNV 01 2024'!L190="Implementadas", 1, IF('RNV 01 2024'!L190="Parcialmente implementadas", 0.5, IF('RNV 01 2024'!L190="No implementadas", 0,"0" )))</f>
        <v>0</v>
      </c>
    </row>
    <row r="191" spans="1:7" x14ac:dyDescent="0.25">
      <c r="A191">
        <f>IF(LEN('RNV 01 2024'!G191)&gt;0, 1, 0)</f>
        <v>1</v>
      </c>
      <c r="B191">
        <f>IF('RNV 01 2024'!J191="En tiempo",1,0)</f>
        <v>0</v>
      </c>
      <c r="C191">
        <f t="shared" si="4"/>
        <v>0.5</v>
      </c>
      <c r="D191">
        <f>IF('RNV 01 2024'!G191="Acepta", 1, IF('RNV 01 2024'!G191="Rechaza", 0.5, IF(ISBLANK('RNV 01 2024'!G191), 0, )))</f>
        <v>1</v>
      </c>
      <c r="E191">
        <f>IF('RNV 01 2024'!I191="Se señala",1,0)</f>
        <v>1</v>
      </c>
      <c r="F191">
        <f t="shared" si="5"/>
        <v>1</v>
      </c>
      <c r="G191" t="str">
        <f>IF('RNV 01 2024'!L191="Implementadas", 1, IF('RNV 01 2024'!L191="Parcialmente implementadas", 0.5, IF('RNV 01 2024'!L191="No implementadas", 0,"0" )))</f>
        <v>0</v>
      </c>
    </row>
    <row r="192" spans="1:7" x14ac:dyDescent="0.25">
      <c r="A192">
        <f>IF(LEN('RNV 01 2024'!G192)&gt;0, 1, 0)</f>
        <v>0</v>
      </c>
      <c r="B192">
        <f>IF('RNV 01 2024'!J192="En tiempo",1,0)</f>
        <v>0</v>
      </c>
      <c r="C192">
        <f t="shared" si="4"/>
        <v>0</v>
      </c>
      <c r="D192">
        <f>IF('RNV 01 2024'!G192="Acepta", 1, IF('RNV 01 2024'!G192="Rechaza", 0.5, IF(ISBLANK('RNV 01 2024'!G192), 0, )))</f>
        <v>0</v>
      </c>
      <c r="E192">
        <f>IF('RNV 01 2024'!I192="Se señala",1,0)</f>
        <v>0</v>
      </c>
      <c r="F192">
        <f t="shared" si="5"/>
        <v>0</v>
      </c>
      <c r="G192" t="str">
        <f>IF('RNV 01 2024'!L192="Implementadas", 1, IF('RNV 01 2024'!L192="Parcialmente implementadas", 0.5, IF('RNV 01 2024'!L192="No implementadas", 0,"0" )))</f>
        <v>0</v>
      </c>
    </row>
    <row r="193" spans="1:7" x14ac:dyDescent="0.25">
      <c r="A193">
        <f>IF(LEN('RNV 01 2024'!G193)&gt;0, 1, 0)</f>
        <v>0</v>
      </c>
      <c r="B193">
        <f>IF('RNV 01 2024'!J193="En tiempo",1,0)</f>
        <v>0</v>
      </c>
      <c r="C193">
        <f t="shared" si="4"/>
        <v>0</v>
      </c>
      <c r="D193">
        <f>IF('RNV 01 2024'!G193="Acepta", 1, IF('RNV 01 2024'!G193="Rechaza", 0.5, IF(ISBLANK('RNV 01 2024'!G193), 0, )))</f>
        <v>0</v>
      </c>
      <c r="E193">
        <f>IF('RNV 01 2024'!I193="Se señala",1,0)</f>
        <v>0</v>
      </c>
      <c r="F193">
        <f t="shared" si="5"/>
        <v>0</v>
      </c>
      <c r="G193" t="str">
        <f>IF('RNV 01 2024'!L193="Implementadas", 1, IF('RNV 01 2024'!L193="Parcialmente implementadas", 0.5, IF('RNV 01 2024'!L193="No implementadas", 0,"0" )))</f>
        <v>0</v>
      </c>
    </row>
    <row r="194" spans="1:7" x14ac:dyDescent="0.25">
      <c r="A194">
        <f>IF(LEN('RNV 01 2024'!G194)&gt;0, 1, 0)</f>
        <v>0</v>
      </c>
      <c r="B194">
        <f>IF('RNV 01 2024'!J194="En tiempo",1,0)</f>
        <v>0</v>
      </c>
      <c r="C194">
        <f t="shared" si="4"/>
        <v>0</v>
      </c>
      <c r="D194">
        <f>IF('RNV 01 2024'!G194="Acepta", 1, IF('RNV 01 2024'!G194="Rechaza", 0.5, IF(ISBLANK('RNV 01 2024'!G194), 0, )))</f>
        <v>0</v>
      </c>
      <c r="E194">
        <f>IF('RNV 01 2024'!I194="Se señala",1,0)</f>
        <v>0</v>
      </c>
      <c r="F194">
        <f t="shared" si="5"/>
        <v>0</v>
      </c>
      <c r="G194" t="str">
        <f>IF('RNV 01 2024'!L194="Implementadas", 1, IF('RNV 01 2024'!L194="Parcialmente implementadas", 0.5, IF('RNV 01 2024'!L194="No implementadas", 0,"0" )))</f>
        <v>0</v>
      </c>
    </row>
    <row r="195" spans="1:7" x14ac:dyDescent="0.25">
      <c r="A195">
        <f>IF(LEN('RNV 01 2024'!G195)&gt;0, 1, 0)</f>
        <v>0</v>
      </c>
      <c r="B195">
        <f>IF('RNV 01 2024'!J195="En tiempo",1,0)</f>
        <v>0</v>
      </c>
      <c r="C195">
        <f t="shared" ref="C195:C205" si="6">(A195+B195)/2</f>
        <v>0</v>
      </c>
      <c r="D195">
        <f>IF('RNV 01 2024'!G195="Acepta", 1, IF('RNV 01 2024'!G195="Rechaza", 0.5, IF(ISBLANK('RNV 01 2024'!G195), 0, )))</f>
        <v>0</v>
      </c>
      <c r="E195">
        <f>IF('RNV 01 2024'!I195="Se señala",1,0)</f>
        <v>0</v>
      </c>
      <c r="F195">
        <f t="shared" ref="F195:F205" si="7">(D195+E195)/2</f>
        <v>0</v>
      </c>
      <c r="G195" t="str">
        <f>IF('RNV 01 2024'!L195="Implementadas", 1, IF('RNV 01 2024'!L195="Parcialmente implementadas", 0.5, IF('RNV 01 2024'!L195="No implementadas", 0,"0" )))</f>
        <v>0</v>
      </c>
    </row>
    <row r="196" spans="1:7" x14ac:dyDescent="0.25">
      <c r="A196">
        <f>IF(LEN('RNV 01 2024'!G196)&gt;0, 1, 0)</f>
        <v>0</v>
      </c>
      <c r="B196">
        <f>IF('RNV 01 2024'!J196="En tiempo",1,0)</f>
        <v>0</v>
      </c>
      <c r="C196">
        <f t="shared" si="6"/>
        <v>0</v>
      </c>
      <c r="D196">
        <f>IF('RNV 01 2024'!G196="Acepta", 1, IF('RNV 01 2024'!G196="Rechaza", 0.5, IF(ISBLANK('RNV 01 2024'!G196), 0, )))</f>
        <v>0</v>
      </c>
      <c r="E196">
        <f>IF('RNV 01 2024'!I196="Se señala",1,0)</f>
        <v>0</v>
      </c>
      <c r="F196">
        <f t="shared" si="7"/>
        <v>0</v>
      </c>
      <c r="G196" t="str">
        <f>IF('RNV 01 2024'!L196="Implementadas", 1, IF('RNV 01 2024'!L196="Parcialmente implementadas", 0.5, IF('RNV 01 2024'!L196="No implementadas", 0,"0" )))</f>
        <v>0</v>
      </c>
    </row>
    <row r="197" spans="1:7" x14ac:dyDescent="0.25">
      <c r="A197">
        <f>IF(LEN('RNV 01 2024'!G197)&gt;0, 1, 0)</f>
        <v>0</v>
      </c>
      <c r="B197">
        <f>IF('RNV 01 2024'!J197="En tiempo",1,0)</f>
        <v>0</v>
      </c>
      <c r="C197">
        <f t="shared" si="6"/>
        <v>0</v>
      </c>
      <c r="D197">
        <f>IF('RNV 01 2024'!G197="Acepta", 1, IF('RNV 01 2024'!G197="Rechaza", 0.5, IF(ISBLANK('RNV 01 2024'!G197), 0, )))</f>
        <v>0</v>
      </c>
      <c r="E197">
        <f>IF('RNV 01 2024'!I197="Se señala",1,0)</f>
        <v>0</v>
      </c>
      <c r="F197">
        <f t="shared" si="7"/>
        <v>0</v>
      </c>
      <c r="G197" t="str">
        <f>IF('RNV 01 2024'!L197="Implementadas", 1, IF('RNV 01 2024'!L197="Parcialmente implementadas", 0.5, IF('RNV 01 2024'!L197="No implementadas", 0,"0" )))</f>
        <v>0</v>
      </c>
    </row>
    <row r="198" spans="1:7" x14ac:dyDescent="0.25">
      <c r="A198">
        <f>IF(LEN('RNV 01 2024'!G198)&gt;0, 1, 0)</f>
        <v>1</v>
      </c>
      <c r="B198">
        <f>IF('RNV 01 2024'!J198="En tiempo",1,0)</f>
        <v>1</v>
      </c>
      <c r="C198">
        <f t="shared" si="6"/>
        <v>1</v>
      </c>
      <c r="D198">
        <f>IF('RNV 01 2024'!G198="Acepta", 1, IF('RNV 01 2024'!G198="Rechaza", 0.5, IF(ISBLANK('RNV 01 2024'!G198), 0, )))</f>
        <v>0.5</v>
      </c>
      <c r="E198">
        <f>IF('RNV 01 2024'!I198="Se señala",1,0)</f>
        <v>0</v>
      </c>
      <c r="F198">
        <f t="shared" si="7"/>
        <v>0.25</v>
      </c>
      <c r="G198">
        <f>IF('RNV 01 2024'!L198="Implementadas", 1, IF('RNV 01 2024'!L198="Parcialmente implementadas", 0.5, IF('RNV 01 2024'!L198="No implementadas", 0,"0" )))</f>
        <v>0</v>
      </c>
    </row>
    <row r="199" spans="1:7" x14ac:dyDescent="0.25">
      <c r="A199">
        <f>IF(LEN('RNV 01 2024'!G199)&gt;0, 1, 0)</f>
        <v>0</v>
      </c>
      <c r="B199">
        <f>IF('RNV 01 2024'!J199="En tiempo",1,0)</f>
        <v>0</v>
      </c>
      <c r="C199">
        <f t="shared" si="6"/>
        <v>0</v>
      </c>
      <c r="D199">
        <f>IF('RNV 01 2024'!G199="Acepta", 1, IF('RNV 01 2024'!G199="Rechaza", 0.5, IF(ISBLANK('RNV 01 2024'!G199), 0, )))</f>
        <v>0</v>
      </c>
      <c r="E199">
        <f>IF('RNV 01 2024'!I199="Se señala",1,0)</f>
        <v>0</v>
      </c>
      <c r="F199">
        <f t="shared" si="7"/>
        <v>0</v>
      </c>
      <c r="G199" t="str">
        <f>IF('RNV 01 2024'!L199="Implementadas", 1, IF('RNV 01 2024'!L199="Parcialmente implementadas", 0.5, IF('RNV 01 2024'!L199="No implementadas", 0,"0" )))</f>
        <v>0</v>
      </c>
    </row>
    <row r="200" spans="1:7" x14ac:dyDescent="0.25">
      <c r="A200">
        <f>IF(LEN('RNV 01 2024'!G200)&gt;0, 1, 0)</f>
        <v>0</v>
      </c>
      <c r="B200">
        <f>IF('RNV 01 2024'!J200="En tiempo",1,0)</f>
        <v>0</v>
      </c>
      <c r="C200">
        <f t="shared" si="6"/>
        <v>0</v>
      </c>
      <c r="D200">
        <f>IF('RNV 01 2024'!G200="Acepta", 1, IF('RNV 01 2024'!G200="Rechaza", 0.5, IF(ISBLANK('RNV 01 2024'!G200), 0, )))</f>
        <v>0</v>
      </c>
      <c r="E200">
        <f>IF('RNV 01 2024'!I200="Se señala",1,0)</f>
        <v>0</v>
      </c>
      <c r="F200">
        <f t="shared" si="7"/>
        <v>0</v>
      </c>
      <c r="G200" t="str">
        <f>IF('RNV 01 2024'!L200="Implementadas", 1, IF('RNV 01 2024'!L200="Parcialmente implementadas", 0.5, IF('RNV 01 2024'!L200="No implementadas", 0,"0" )))</f>
        <v>0</v>
      </c>
    </row>
    <row r="201" spans="1:7" x14ac:dyDescent="0.25">
      <c r="A201">
        <f>IF(LEN('RNV 01 2024'!G201)&gt;0, 1, 0)</f>
        <v>1</v>
      </c>
      <c r="B201">
        <f>IF('RNV 01 2024'!J201="En tiempo",1,0)</f>
        <v>1</v>
      </c>
      <c r="C201">
        <f t="shared" si="6"/>
        <v>1</v>
      </c>
      <c r="D201">
        <f>IF('RNV 01 2024'!G201="Acepta", 1, IF('RNV 01 2024'!G201="Rechaza", 0.5, IF(ISBLANK('RNV 01 2024'!G201), 0, )))</f>
        <v>1</v>
      </c>
      <c r="E201">
        <f>IF('RNV 01 2024'!I201="Se señala",1,0)</f>
        <v>1</v>
      </c>
      <c r="F201">
        <f t="shared" si="7"/>
        <v>1</v>
      </c>
      <c r="G201" t="str">
        <f>IF('RNV 01 2024'!L201="Implementadas", 1, IF('RNV 01 2024'!L201="Parcialmente implementadas", 0.5, IF('RNV 01 2024'!L201="No implementadas", 0,"0" )))</f>
        <v>0</v>
      </c>
    </row>
    <row r="202" spans="1:7" x14ac:dyDescent="0.25">
      <c r="A202">
        <f>IF(LEN('RNV 01 2024'!G202)&gt;0, 1, 0)</f>
        <v>0</v>
      </c>
      <c r="B202">
        <f>IF('RNV 01 2024'!J202="En tiempo",1,0)</f>
        <v>0</v>
      </c>
      <c r="C202">
        <f t="shared" si="6"/>
        <v>0</v>
      </c>
      <c r="D202">
        <f>IF('RNV 01 2024'!G202="Acepta", 1, IF('RNV 01 2024'!G202="Rechaza", 0.5, IF(ISBLANK('RNV 01 2024'!G202), 0, )))</f>
        <v>0</v>
      </c>
      <c r="E202">
        <f>IF('RNV 01 2024'!I202="Se señala",1,0)</f>
        <v>0</v>
      </c>
      <c r="F202">
        <f t="shared" si="7"/>
        <v>0</v>
      </c>
      <c r="G202" t="str">
        <f>IF('RNV 01 2024'!L202="Implementadas", 1, IF('RNV 01 2024'!L202="Parcialmente implementadas", 0.5, IF('RNV 01 2024'!L202="No implementadas", 0,"0" )))</f>
        <v>0</v>
      </c>
    </row>
    <row r="203" spans="1:7" x14ac:dyDescent="0.25">
      <c r="A203">
        <f>IF(LEN('RNV 01 2024'!G203)&gt;0, 1, 0)</f>
        <v>0</v>
      </c>
      <c r="B203">
        <f>IF('RNV 01 2024'!J203="En tiempo",1,0)</f>
        <v>0</v>
      </c>
      <c r="C203">
        <f t="shared" si="6"/>
        <v>0</v>
      </c>
      <c r="D203">
        <f>IF('RNV 01 2024'!G203="Acepta", 1, IF('RNV 01 2024'!G203="Rechaza", 0.5, IF(ISBLANK('RNV 01 2024'!G203), 0, )))</f>
        <v>0</v>
      </c>
      <c r="E203">
        <f>IF('RNV 01 2024'!I203="Se señala",1,0)</f>
        <v>0</v>
      </c>
      <c r="F203">
        <f t="shared" si="7"/>
        <v>0</v>
      </c>
      <c r="G203" t="str">
        <f>IF('RNV 01 2024'!L203="Implementadas", 1, IF('RNV 01 2024'!L203="Parcialmente implementadas", 0.5, IF('RNV 01 2024'!L203="No implementadas", 0,"0" )))</f>
        <v>0</v>
      </c>
    </row>
    <row r="204" spans="1:7" x14ac:dyDescent="0.25">
      <c r="A204">
        <f>IF(LEN('RNV 01 2024'!G204)&gt;0, 1, 0)</f>
        <v>0</v>
      </c>
      <c r="B204">
        <f>IF('RNV 01 2024'!J204="En tiempo",1,0)</f>
        <v>0</v>
      </c>
      <c r="C204">
        <f t="shared" si="6"/>
        <v>0</v>
      </c>
      <c r="D204">
        <f>IF('RNV 01 2024'!G204="Acepta", 1, IF('RNV 01 2024'!G204="Rechaza", 0.5, IF(ISBLANK('RNV 01 2024'!G204), 0, )))</f>
        <v>0</v>
      </c>
      <c r="E204">
        <f>IF('RNV 01 2024'!I204="Se señala",1,0)</f>
        <v>0</v>
      </c>
      <c r="F204">
        <f t="shared" si="7"/>
        <v>0</v>
      </c>
      <c r="G204" t="str">
        <f>IF('RNV 01 2024'!L204="Implementadas", 1, IF('RNV 01 2024'!L204="Parcialmente implementadas", 0.5, IF('RNV 01 2024'!L204="No implementadas", 0,"0" )))</f>
        <v>0</v>
      </c>
    </row>
    <row r="205" spans="1:7" x14ac:dyDescent="0.25">
      <c r="A205">
        <f>IF(LEN('RNV 01 2024'!G205)&gt;0, 1, 0)</f>
        <v>1</v>
      </c>
      <c r="B205">
        <f>IF('RNV 01 2024'!J205="En tiempo",1,0)</f>
        <v>0</v>
      </c>
      <c r="C205">
        <f t="shared" si="6"/>
        <v>0.5</v>
      </c>
      <c r="D205">
        <f>IF('RNV 01 2024'!G205="Acepta", 1, IF('RNV 01 2024'!G205="Rechaza", 0.5, IF(ISBLANK('RNV 01 2024'!G205), 0, )))</f>
        <v>1</v>
      </c>
      <c r="E205">
        <f>IF('RNV 01 2024'!I205="Se señala",1,0)</f>
        <v>1</v>
      </c>
      <c r="F205">
        <f t="shared" si="7"/>
        <v>1</v>
      </c>
      <c r="G205">
        <f>IF('RNV 01 2024'!L205="Implementadas", 1, IF('RNV 01 2024'!L205="Parcialmente implementadas", 0.5, IF('RNV 01 2024'!L205="No implementadas", 0,"0" )))</f>
        <v>0.5</v>
      </c>
    </row>
    <row r="217" spans="1:4" x14ac:dyDescent="0.25">
      <c r="A217" t="s">
        <v>727</v>
      </c>
      <c r="B217" t="s">
        <v>46</v>
      </c>
      <c r="C217" t="s">
        <v>49</v>
      </c>
      <c r="D217" t="s">
        <v>52</v>
      </c>
    </row>
    <row r="218" spans="1:4" x14ac:dyDescent="0.25">
      <c r="A218" t="s">
        <v>50</v>
      </c>
      <c r="B218" t="s">
        <v>51</v>
      </c>
      <c r="C218" t="s">
        <v>47</v>
      </c>
      <c r="D218" t="s">
        <v>48</v>
      </c>
    </row>
    <row r="219" spans="1:4" x14ac:dyDescent="0.25">
      <c r="D219" t="s">
        <v>729</v>
      </c>
    </row>
  </sheetData>
  <autoFilter ref="F1:F220" xr:uid="{51C9797D-3025-49CA-9970-78844AB23DA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6C82-14A1-4A8D-B05D-34285934CE70}">
  <sheetPr>
    <tabColor rgb="FF002060"/>
  </sheetPr>
  <dimension ref="A1:AD114"/>
  <sheetViews>
    <sheetView zoomScale="70" zoomScaleNormal="70" workbookViewId="0">
      <pane ySplit="1" topLeftCell="A59" activePane="bottomLeft" state="frozen"/>
      <selection activeCell="R159" sqref="R159"/>
      <selection pane="bottomLeft" activeCell="R159" sqref="R159"/>
    </sheetView>
  </sheetViews>
  <sheetFormatPr baseColWidth="10" defaultRowHeight="15" x14ac:dyDescent="0.25"/>
  <cols>
    <col min="1" max="1" width="27.5703125" customWidth="1"/>
    <col min="2" max="2" width="37.42578125" customWidth="1"/>
    <col min="3" max="3" width="22.140625" customWidth="1"/>
    <col min="4" max="4" width="24.7109375" customWidth="1"/>
    <col min="5" max="5" width="30.5703125" customWidth="1"/>
    <col min="6" max="6" width="23" style="5" customWidth="1"/>
    <col min="7" max="7" width="21.28515625" customWidth="1"/>
    <col min="8" max="8" width="29.28515625" customWidth="1"/>
    <col min="9" max="9" width="34.28515625" customWidth="1"/>
    <col min="10" max="10" width="22.28515625" customWidth="1"/>
    <col min="11" max="11" width="25.5703125" style="5" customWidth="1"/>
    <col min="12" max="12" width="24.42578125" customWidth="1"/>
    <col min="13" max="13" width="19.7109375" customWidth="1"/>
  </cols>
  <sheetData>
    <row r="1" spans="1:30" ht="29.25" x14ac:dyDescent="0.25">
      <c r="A1" s="2" t="s">
        <v>0</v>
      </c>
      <c r="B1" s="2" t="s">
        <v>1</v>
      </c>
      <c r="C1" s="2" t="s">
        <v>2</v>
      </c>
      <c r="D1" s="2" t="s">
        <v>3</v>
      </c>
      <c r="E1" s="6" t="s">
        <v>80</v>
      </c>
      <c r="F1" s="4" t="s">
        <v>4</v>
      </c>
      <c r="G1" s="2" t="s">
        <v>5</v>
      </c>
      <c r="H1" s="6" t="s">
        <v>110</v>
      </c>
      <c r="I1" s="2" t="s">
        <v>6</v>
      </c>
      <c r="J1" s="2" t="s">
        <v>7</v>
      </c>
      <c r="K1" s="4" t="s">
        <v>8</v>
      </c>
      <c r="L1" s="2" t="s">
        <v>9</v>
      </c>
      <c r="M1" s="2" t="s">
        <v>10</v>
      </c>
    </row>
    <row r="2" spans="1:30" x14ac:dyDescent="0.25">
      <c r="A2" s="16" t="s">
        <v>611</v>
      </c>
      <c r="B2" s="14" t="s">
        <v>371</v>
      </c>
      <c r="C2" s="18">
        <v>45456</v>
      </c>
      <c r="D2" s="19" t="s">
        <v>612</v>
      </c>
      <c r="E2" s="10" t="s">
        <v>613</v>
      </c>
      <c r="F2" s="23">
        <v>45636</v>
      </c>
      <c r="G2" s="8" t="s">
        <v>727</v>
      </c>
      <c r="H2" s="8" t="s">
        <v>778</v>
      </c>
      <c r="I2" s="8" t="s">
        <v>46</v>
      </c>
      <c r="J2" s="8" t="s">
        <v>47</v>
      </c>
      <c r="K2" s="9">
        <v>45630</v>
      </c>
      <c r="L2" s="8"/>
      <c r="M2" s="29">
        <f>('DATA 02 2024'!C2+'DATA 02 2024'!F2+'DATA 02 2024'!G2)/3</f>
        <v>0.5</v>
      </c>
    </row>
    <row r="3" spans="1:30" x14ac:dyDescent="0.25">
      <c r="A3" s="16" t="s">
        <v>611</v>
      </c>
      <c r="B3" s="14" t="s">
        <v>373</v>
      </c>
      <c r="C3" s="18">
        <v>45462</v>
      </c>
      <c r="D3" s="19" t="s">
        <v>45</v>
      </c>
      <c r="E3" s="10" t="s">
        <v>614</v>
      </c>
      <c r="F3" s="24"/>
      <c r="G3" s="8"/>
      <c r="H3" s="8"/>
      <c r="I3" s="8"/>
      <c r="J3" s="8"/>
      <c r="K3" s="9">
        <v>45631</v>
      </c>
      <c r="L3" s="8"/>
      <c r="M3" s="29">
        <f>('DATA 02 2024'!C3+'DATA 02 2024'!F3+'DATA 02 2024'!G3)/3</f>
        <v>0</v>
      </c>
    </row>
    <row r="4" spans="1:30" x14ac:dyDescent="0.25">
      <c r="A4" s="16" t="s">
        <v>611</v>
      </c>
      <c r="B4" s="14" t="s">
        <v>375</v>
      </c>
      <c r="C4" s="18">
        <v>45456</v>
      </c>
      <c r="D4" s="19" t="s">
        <v>612</v>
      </c>
      <c r="E4" s="10" t="s">
        <v>615</v>
      </c>
      <c r="F4" s="24"/>
      <c r="G4" s="8"/>
      <c r="H4" s="8"/>
      <c r="I4" s="8"/>
      <c r="J4" s="8"/>
      <c r="K4" s="9">
        <v>45631</v>
      </c>
      <c r="L4" s="8"/>
      <c r="M4" s="29">
        <f>('DATA 02 2024'!C4+'DATA 02 2024'!F4+'DATA 02 2024'!G4)/3</f>
        <v>0</v>
      </c>
      <c r="Y4" s="3"/>
      <c r="Z4" s="3"/>
      <c r="AA4" s="3"/>
      <c r="AB4" s="3"/>
      <c r="AC4" s="3"/>
      <c r="AD4" s="3"/>
    </row>
    <row r="5" spans="1:30" x14ac:dyDescent="0.25">
      <c r="A5" s="16" t="s">
        <v>611</v>
      </c>
      <c r="B5" s="14" t="s">
        <v>377</v>
      </c>
      <c r="C5" s="18">
        <v>45456</v>
      </c>
      <c r="D5" s="19" t="s">
        <v>612</v>
      </c>
      <c r="E5" s="10" t="s">
        <v>616</v>
      </c>
      <c r="F5" s="24"/>
      <c r="G5" s="8"/>
      <c r="H5" s="8"/>
      <c r="I5" s="8"/>
      <c r="J5" s="8"/>
      <c r="K5" s="9">
        <v>45631</v>
      </c>
      <c r="L5" s="8"/>
      <c r="M5" s="29">
        <f>('DATA 02 2024'!C5+'DATA 02 2024'!F5+'DATA 02 2024'!G5)/3</f>
        <v>0</v>
      </c>
    </row>
    <row r="6" spans="1:30" x14ac:dyDescent="0.25">
      <c r="A6" s="16" t="s">
        <v>611</v>
      </c>
      <c r="B6" s="14" t="s">
        <v>379</v>
      </c>
      <c r="C6" s="18">
        <v>45456</v>
      </c>
      <c r="D6" s="19" t="s">
        <v>612</v>
      </c>
      <c r="E6" s="10" t="s">
        <v>617</v>
      </c>
      <c r="F6" s="24"/>
      <c r="G6" s="8"/>
      <c r="H6" s="8"/>
      <c r="I6" s="8"/>
      <c r="J6" s="8"/>
      <c r="K6" s="9">
        <v>45631</v>
      </c>
      <c r="L6" s="8"/>
      <c r="M6" s="29">
        <f>('DATA 02 2024'!C6+'DATA 02 2024'!F6+'DATA 02 2024'!G6)/3</f>
        <v>0</v>
      </c>
    </row>
    <row r="7" spans="1:30" x14ac:dyDescent="0.25">
      <c r="A7" s="16" t="s">
        <v>611</v>
      </c>
      <c r="B7" s="14" t="s">
        <v>381</v>
      </c>
      <c r="C7" s="18">
        <v>45456</v>
      </c>
      <c r="D7" s="19" t="s">
        <v>612</v>
      </c>
      <c r="E7" s="10" t="s">
        <v>618</v>
      </c>
      <c r="F7" s="23">
        <v>45482</v>
      </c>
      <c r="G7" s="8" t="s">
        <v>727</v>
      </c>
      <c r="H7" s="8" t="s">
        <v>749</v>
      </c>
      <c r="I7" s="8" t="s">
        <v>46</v>
      </c>
      <c r="J7" s="8" t="s">
        <v>47</v>
      </c>
      <c r="K7" s="8"/>
      <c r="L7" s="8"/>
      <c r="M7" s="29">
        <f>('DATA 02 2024'!C7+'DATA 02 2024'!F7+'DATA 02 2024'!G7)/3</f>
        <v>0.5</v>
      </c>
    </row>
    <row r="8" spans="1:30" x14ac:dyDescent="0.25">
      <c r="A8" s="16" t="s">
        <v>611</v>
      </c>
      <c r="B8" s="14" t="s">
        <v>383</v>
      </c>
      <c r="C8" s="18">
        <v>45456</v>
      </c>
      <c r="D8" s="19" t="s">
        <v>612</v>
      </c>
      <c r="E8" s="10" t="s">
        <v>619</v>
      </c>
      <c r="F8" s="24"/>
      <c r="G8" s="8"/>
      <c r="H8" s="8"/>
      <c r="I8" s="8"/>
      <c r="J8" s="8"/>
      <c r="K8" s="9">
        <v>45631</v>
      </c>
      <c r="L8" s="8"/>
      <c r="M8" s="29">
        <f>('DATA 02 2024'!C8+'DATA 02 2024'!F8+'DATA 02 2024'!G8)/3</f>
        <v>0</v>
      </c>
    </row>
    <row r="9" spans="1:30" x14ac:dyDescent="0.25">
      <c r="A9" s="16" t="s">
        <v>611</v>
      </c>
      <c r="B9" s="14" t="s">
        <v>385</v>
      </c>
      <c r="C9" s="18">
        <v>45462</v>
      </c>
      <c r="D9" s="19" t="s">
        <v>45</v>
      </c>
      <c r="E9" s="10" t="s">
        <v>620</v>
      </c>
      <c r="F9" s="24"/>
      <c r="G9" s="8"/>
      <c r="H9" s="8"/>
      <c r="I9" s="8"/>
      <c r="J9" s="8"/>
      <c r="K9" s="9">
        <v>45631</v>
      </c>
      <c r="L9" s="8"/>
      <c r="M9" s="29">
        <f>('DATA 02 2024'!C9+'DATA 02 2024'!F9+'DATA 02 2024'!G9)/3</f>
        <v>0</v>
      </c>
    </row>
    <row r="10" spans="1:30" x14ac:dyDescent="0.25">
      <c r="A10" s="16" t="s">
        <v>611</v>
      </c>
      <c r="B10" s="14" t="s">
        <v>387</v>
      </c>
      <c r="C10" s="18">
        <v>45456</v>
      </c>
      <c r="D10" s="19" t="s">
        <v>612</v>
      </c>
      <c r="E10" s="10" t="s">
        <v>621</v>
      </c>
      <c r="F10" s="23">
        <v>45665</v>
      </c>
      <c r="G10" s="8" t="s">
        <v>727</v>
      </c>
      <c r="H10" s="8" t="s">
        <v>794</v>
      </c>
      <c r="I10" s="8" t="s">
        <v>46</v>
      </c>
      <c r="J10" s="8" t="s">
        <v>49</v>
      </c>
      <c r="K10" s="9">
        <v>45631</v>
      </c>
      <c r="L10" s="8" t="s">
        <v>52</v>
      </c>
      <c r="M10" s="29">
        <f>('DATA 02 2024'!C10+'DATA 02 2024'!F10+'DATA 02 2024'!G10)/3</f>
        <v>0.66666666666666663</v>
      </c>
    </row>
    <row r="11" spans="1:30" x14ac:dyDescent="0.25">
      <c r="A11" s="16" t="s">
        <v>611</v>
      </c>
      <c r="B11" s="14" t="s">
        <v>389</v>
      </c>
      <c r="C11" s="18">
        <v>45462</v>
      </c>
      <c r="D11" s="19" t="s">
        <v>45</v>
      </c>
      <c r="E11" s="10" t="s">
        <v>622</v>
      </c>
      <c r="F11" s="23">
        <v>45665</v>
      </c>
      <c r="G11" s="8" t="s">
        <v>727</v>
      </c>
      <c r="H11" s="8" t="s">
        <v>797</v>
      </c>
      <c r="I11" s="8" t="s">
        <v>46</v>
      </c>
      <c r="J11" s="8" t="s">
        <v>47</v>
      </c>
      <c r="K11" s="8"/>
      <c r="L11" s="8" t="s">
        <v>52</v>
      </c>
      <c r="M11" s="29">
        <f>('DATA 02 2024'!C11+'DATA 02 2024'!F11+'DATA 02 2024'!G11)/3</f>
        <v>0.5</v>
      </c>
    </row>
    <row r="12" spans="1:30" x14ac:dyDescent="0.25">
      <c r="A12" s="16" t="s">
        <v>611</v>
      </c>
      <c r="B12" s="14" t="s">
        <v>391</v>
      </c>
      <c r="C12" s="18">
        <v>45456</v>
      </c>
      <c r="D12" s="19" t="s">
        <v>612</v>
      </c>
      <c r="E12" s="10" t="s">
        <v>623</v>
      </c>
      <c r="F12" s="24"/>
      <c r="G12" s="8"/>
      <c r="H12" s="8"/>
      <c r="I12" s="8"/>
      <c r="J12" s="8"/>
      <c r="K12" s="9">
        <v>45631</v>
      </c>
      <c r="L12" s="8"/>
      <c r="M12" s="29">
        <f>('DATA 02 2024'!C12+'DATA 02 2024'!F12+'DATA 02 2024'!G12)/3</f>
        <v>0</v>
      </c>
    </row>
    <row r="13" spans="1:30" x14ac:dyDescent="0.25">
      <c r="A13" s="16" t="s">
        <v>611</v>
      </c>
      <c r="B13" s="14" t="s">
        <v>393</v>
      </c>
      <c r="C13" s="18">
        <v>45456</v>
      </c>
      <c r="D13" s="19" t="s">
        <v>612</v>
      </c>
      <c r="E13" s="10" t="s">
        <v>624</v>
      </c>
      <c r="F13" s="24"/>
      <c r="G13" s="8"/>
      <c r="H13" s="8"/>
      <c r="I13" s="8"/>
      <c r="J13" s="8"/>
      <c r="K13" s="9">
        <v>45631</v>
      </c>
      <c r="L13" s="8"/>
      <c r="M13" s="29">
        <f>('DATA 02 2024'!C13+'DATA 02 2024'!F13+'DATA 02 2024'!G13)/3</f>
        <v>0</v>
      </c>
    </row>
    <row r="14" spans="1:30" x14ac:dyDescent="0.25">
      <c r="A14" s="16" t="s">
        <v>611</v>
      </c>
      <c r="B14" s="14" t="s">
        <v>395</v>
      </c>
      <c r="C14" s="18">
        <v>45456</v>
      </c>
      <c r="D14" s="19" t="s">
        <v>612</v>
      </c>
      <c r="E14" s="10" t="s">
        <v>625</v>
      </c>
      <c r="F14" s="24"/>
      <c r="G14" s="8"/>
      <c r="H14" s="8"/>
      <c r="I14" s="8"/>
      <c r="J14" s="8"/>
      <c r="K14" s="9">
        <v>45631</v>
      </c>
      <c r="L14" s="8"/>
      <c r="M14" s="29">
        <f>('DATA 02 2024'!C14+'DATA 02 2024'!F14+'DATA 02 2024'!G14)/3</f>
        <v>0</v>
      </c>
    </row>
    <row r="15" spans="1:30" x14ac:dyDescent="0.25">
      <c r="A15" s="16" t="s">
        <v>611</v>
      </c>
      <c r="B15" s="14" t="s">
        <v>397</v>
      </c>
      <c r="C15" s="18">
        <v>45462</v>
      </c>
      <c r="D15" s="19" t="s">
        <v>45</v>
      </c>
      <c r="E15" s="10" t="s">
        <v>626</v>
      </c>
      <c r="F15" s="24"/>
      <c r="G15" s="8"/>
      <c r="H15" s="8"/>
      <c r="I15" s="8"/>
      <c r="J15" s="8"/>
      <c r="K15" s="9">
        <v>45631</v>
      </c>
      <c r="L15" s="8"/>
      <c r="M15" s="29">
        <f>('DATA 02 2024'!C15+'DATA 02 2024'!F15+'DATA 02 2024'!G15)/3</f>
        <v>0</v>
      </c>
    </row>
    <row r="16" spans="1:30" x14ac:dyDescent="0.25">
      <c r="A16" s="16" t="s">
        <v>611</v>
      </c>
      <c r="B16" s="26" t="s">
        <v>399</v>
      </c>
      <c r="C16" s="18">
        <v>45456</v>
      </c>
      <c r="D16" s="19" t="s">
        <v>612</v>
      </c>
      <c r="E16" s="10" t="s">
        <v>627</v>
      </c>
      <c r="F16" s="23">
        <v>45470</v>
      </c>
      <c r="G16" s="8" t="s">
        <v>727</v>
      </c>
      <c r="H16" s="8" t="s">
        <v>750</v>
      </c>
      <c r="I16" s="8" t="s">
        <v>46</v>
      </c>
      <c r="J16" s="8" t="s">
        <v>49</v>
      </c>
      <c r="K16" s="8"/>
      <c r="L16" s="8"/>
      <c r="M16" s="29">
        <f>('DATA 02 2024'!C16+'DATA 02 2024'!F16+'DATA 02 2024'!G16)/3</f>
        <v>0.66666666666666663</v>
      </c>
    </row>
    <row r="17" spans="1:30" x14ac:dyDescent="0.25">
      <c r="A17" s="16" t="s">
        <v>611</v>
      </c>
      <c r="B17" s="14" t="s">
        <v>402</v>
      </c>
      <c r="C17" s="18">
        <v>45456</v>
      </c>
      <c r="D17" s="19" t="s">
        <v>612</v>
      </c>
      <c r="E17" s="10" t="s">
        <v>628</v>
      </c>
      <c r="F17" s="23">
        <v>45545</v>
      </c>
      <c r="G17" s="8" t="s">
        <v>727</v>
      </c>
      <c r="H17" s="8" t="s">
        <v>751</v>
      </c>
      <c r="I17" s="8" t="s">
        <v>46</v>
      </c>
      <c r="J17" s="8" t="s">
        <v>49</v>
      </c>
      <c r="K17" s="8"/>
      <c r="L17" s="8"/>
      <c r="M17" s="29">
        <f>('DATA 02 2024'!C17+'DATA 02 2024'!F17+'DATA 02 2024'!G17)/3</f>
        <v>0.66666666666666663</v>
      </c>
    </row>
    <row r="18" spans="1:30" x14ac:dyDescent="0.25">
      <c r="A18" s="16" t="s">
        <v>611</v>
      </c>
      <c r="B18" s="14" t="s">
        <v>404</v>
      </c>
      <c r="C18" s="18">
        <v>45456</v>
      </c>
      <c r="D18" s="19" t="s">
        <v>612</v>
      </c>
      <c r="E18" s="10" t="s">
        <v>629</v>
      </c>
      <c r="F18" s="24"/>
      <c r="G18" s="8"/>
      <c r="H18" s="8"/>
      <c r="I18" s="8"/>
      <c r="J18" s="8"/>
      <c r="K18" s="9">
        <v>45631</v>
      </c>
      <c r="L18" s="8"/>
      <c r="M18" s="29">
        <f>('DATA 02 2024'!C18+'DATA 02 2024'!F18+'DATA 02 2024'!G18)/3</f>
        <v>0</v>
      </c>
    </row>
    <row r="19" spans="1:30" x14ac:dyDescent="0.25">
      <c r="A19" s="16" t="s">
        <v>611</v>
      </c>
      <c r="B19" s="14" t="s">
        <v>406</v>
      </c>
      <c r="C19" s="18">
        <v>45456</v>
      </c>
      <c r="D19" s="19" t="s">
        <v>612</v>
      </c>
      <c r="E19" s="10" t="s">
        <v>630</v>
      </c>
      <c r="F19" s="24"/>
      <c r="G19" s="8"/>
      <c r="H19" s="8"/>
      <c r="I19" s="8"/>
      <c r="J19" s="8"/>
      <c r="K19" s="9">
        <v>45631</v>
      </c>
      <c r="L19" s="8"/>
      <c r="M19" s="29">
        <f>('DATA 02 2024'!C19+'DATA 02 2024'!F19+'DATA 02 2024'!G19)/3</f>
        <v>0</v>
      </c>
    </row>
    <row r="20" spans="1:30" x14ac:dyDescent="0.25">
      <c r="A20" s="16" t="s">
        <v>611</v>
      </c>
      <c r="B20" s="14" t="s">
        <v>408</v>
      </c>
      <c r="C20" s="18">
        <v>45462</v>
      </c>
      <c r="D20" s="19" t="s">
        <v>45</v>
      </c>
      <c r="E20" s="10" t="s">
        <v>631</v>
      </c>
      <c r="F20" s="24"/>
      <c r="G20" s="8"/>
      <c r="H20" s="8"/>
      <c r="I20" s="8"/>
      <c r="J20" s="8"/>
      <c r="K20" s="9">
        <v>45631</v>
      </c>
      <c r="L20" s="8"/>
      <c r="M20" s="29">
        <f>('DATA 02 2024'!C20+'DATA 02 2024'!F20+'DATA 02 2024'!G20)/3</f>
        <v>0</v>
      </c>
    </row>
    <row r="21" spans="1:30" x14ac:dyDescent="0.25">
      <c r="A21" s="16" t="s">
        <v>611</v>
      </c>
      <c r="B21" s="14" t="s">
        <v>410</v>
      </c>
      <c r="C21" s="18">
        <v>45456</v>
      </c>
      <c r="D21" s="19" t="s">
        <v>612</v>
      </c>
      <c r="E21" s="10" t="s">
        <v>632</v>
      </c>
      <c r="F21" s="24"/>
      <c r="G21" s="8"/>
      <c r="H21" s="8"/>
      <c r="I21" s="8"/>
      <c r="J21" s="8"/>
      <c r="K21" s="9">
        <v>45631</v>
      </c>
      <c r="L21" s="8"/>
      <c r="M21" s="29">
        <f>('DATA 02 2024'!C21+'DATA 02 2024'!F21+'DATA 02 2024'!G21)/3</f>
        <v>0</v>
      </c>
    </row>
    <row r="22" spans="1:30" x14ac:dyDescent="0.25">
      <c r="A22" s="16" t="s">
        <v>611</v>
      </c>
      <c r="B22" s="14" t="s">
        <v>412</v>
      </c>
      <c r="C22" s="18">
        <v>45456</v>
      </c>
      <c r="D22" s="19" t="s">
        <v>612</v>
      </c>
      <c r="E22" s="10" t="s">
        <v>633</v>
      </c>
      <c r="F22" s="24"/>
      <c r="G22" s="8"/>
      <c r="H22" s="8"/>
      <c r="I22" s="8"/>
      <c r="J22" s="8"/>
      <c r="K22" s="9">
        <v>45631</v>
      </c>
      <c r="L22" s="8"/>
      <c r="M22" s="29">
        <f>('DATA 02 2024'!C22+'DATA 02 2024'!F22+'DATA 02 2024'!G22)/3</f>
        <v>0</v>
      </c>
    </row>
    <row r="23" spans="1:30" x14ac:dyDescent="0.25">
      <c r="A23" s="16" t="s">
        <v>611</v>
      </c>
      <c r="B23" s="14" t="s">
        <v>414</v>
      </c>
      <c r="C23" s="18">
        <v>45462</v>
      </c>
      <c r="D23" s="19" t="s">
        <v>45</v>
      </c>
      <c r="E23" s="10" t="s">
        <v>634</v>
      </c>
      <c r="F23" s="24"/>
      <c r="G23" s="8"/>
      <c r="H23" s="8"/>
      <c r="I23" s="8"/>
      <c r="J23" s="8"/>
      <c r="K23" s="9">
        <v>45631</v>
      </c>
      <c r="L23" s="8"/>
      <c r="M23" s="29">
        <f>('DATA 02 2024'!C23+'DATA 02 2024'!F23+'DATA 02 2024'!G23)/3</f>
        <v>0</v>
      </c>
    </row>
    <row r="24" spans="1:30" x14ac:dyDescent="0.25">
      <c r="A24" s="16" t="s">
        <v>611</v>
      </c>
      <c r="B24" s="14" t="s">
        <v>416</v>
      </c>
      <c r="C24" s="18">
        <v>45462</v>
      </c>
      <c r="D24" s="19" t="s">
        <v>45</v>
      </c>
      <c r="E24" s="10" t="s">
        <v>635</v>
      </c>
      <c r="F24" s="24"/>
      <c r="G24" s="8"/>
      <c r="H24" s="8"/>
      <c r="I24" s="8"/>
      <c r="J24" s="8"/>
      <c r="K24" s="9">
        <v>45631</v>
      </c>
      <c r="L24" s="8"/>
      <c r="M24" s="29">
        <f>('DATA 02 2024'!C24+'DATA 02 2024'!F24+'DATA 02 2024'!G24)/3</f>
        <v>0</v>
      </c>
    </row>
    <row r="25" spans="1:30" x14ac:dyDescent="0.25">
      <c r="A25" s="16" t="s">
        <v>611</v>
      </c>
      <c r="B25" s="14" t="s">
        <v>418</v>
      </c>
      <c r="C25" s="18">
        <v>45462</v>
      </c>
      <c r="D25" s="19" t="s">
        <v>45</v>
      </c>
      <c r="E25" s="10" t="s">
        <v>636</v>
      </c>
      <c r="F25" s="23">
        <v>45665</v>
      </c>
      <c r="G25" s="8" t="s">
        <v>50</v>
      </c>
      <c r="H25" s="8" t="s">
        <v>798</v>
      </c>
      <c r="I25" s="8" t="s">
        <v>51</v>
      </c>
      <c r="J25" s="8" t="s">
        <v>47</v>
      </c>
      <c r="K25" s="9">
        <v>45631</v>
      </c>
      <c r="L25" s="8" t="s">
        <v>52</v>
      </c>
      <c r="M25" s="29">
        <f>('DATA 02 2024'!C25+'DATA 02 2024'!F25+'DATA 02 2024'!G25)/3</f>
        <v>0.25</v>
      </c>
    </row>
    <row r="26" spans="1:30" x14ac:dyDescent="0.25">
      <c r="A26" s="16" t="s">
        <v>611</v>
      </c>
      <c r="B26" s="14" t="s">
        <v>420</v>
      </c>
      <c r="C26" s="18">
        <v>45462</v>
      </c>
      <c r="D26" s="19" t="s">
        <v>45</v>
      </c>
      <c r="E26" s="10" t="s">
        <v>637</v>
      </c>
      <c r="F26" s="24"/>
      <c r="G26" s="8"/>
      <c r="H26" s="8"/>
      <c r="I26" s="8"/>
      <c r="J26" s="8"/>
      <c r="K26" s="9">
        <v>45631</v>
      </c>
      <c r="L26" s="8"/>
      <c r="M26" s="29">
        <f>('DATA 02 2024'!C26+'DATA 02 2024'!F26+'DATA 02 2024'!G26)/3</f>
        <v>0</v>
      </c>
    </row>
    <row r="27" spans="1:30" x14ac:dyDescent="0.25">
      <c r="A27" s="16" t="s">
        <v>611</v>
      </c>
      <c r="B27" s="14" t="s">
        <v>422</v>
      </c>
      <c r="C27" s="18">
        <v>45450</v>
      </c>
      <c r="D27" s="19" t="s">
        <v>638</v>
      </c>
      <c r="E27" s="10" t="s">
        <v>639</v>
      </c>
      <c r="F27" s="24"/>
      <c r="G27" s="8"/>
      <c r="H27" s="8"/>
      <c r="I27" s="8"/>
      <c r="J27" s="8"/>
      <c r="K27" s="9">
        <v>45631</v>
      </c>
      <c r="L27" s="8"/>
      <c r="M27" s="29">
        <f>('DATA 02 2024'!C27+'DATA 02 2024'!F27+'DATA 02 2024'!G27)/3</f>
        <v>0</v>
      </c>
    </row>
    <row r="28" spans="1:30" x14ac:dyDescent="0.25">
      <c r="A28" s="16" t="s">
        <v>611</v>
      </c>
      <c r="B28" s="14" t="s">
        <v>424</v>
      </c>
      <c r="C28" s="18">
        <v>45462</v>
      </c>
      <c r="D28" s="19" t="s">
        <v>612</v>
      </c>
      <c r="E28" s="10" t="s">
        <v>640</v>
      </c>
      <c r="F28" s="24"/>
      <c r="G28" s="8"/>
      <c r="H28" s="8"/>
      <c r="I28" s="8"/>
      <c r="J28" s="8"/>
      <c r="K28" s="9">
        <v>45631</v>
      </c>
      <c r="L28" s="8"/>
      <c r="M28" s="29">
        <f>('DATA 02 2024'!C28+'DATA 02 2024'!F28+'DATA 02 2024'!G28)/3</f>
        <v>0</v>
      </c>
    </row>
    <row r="29" spans="1:30" x14ac:dyDescent="0.25">
      <c r="A29" s="16" t="s">
        <v>611</v>
      </c>
      <c r="B29" s="14" t="s">
        <v>426</v>
      </c>
      <c r="C29" s="18">
        <v>45456</v>
      </c>
      <c r="D29" s="19" t="s">
        <v>612</v>
      </c>
      <c r="E29" s="10" t="s">
        <v>641</v>
      </c>
      <c r="F29" s="23"/>
      <c r="G29" s="8"/>
      <c r="H29" s="8"/>
      <c r="I29" s="8"/>
      <c r="J29" s="8"/>
      <c r="K29" s="9">
        <v>45631</v>
      </c>
      <c r="L29" s="8"/>
      <c r="M29" s="29">
        <f>('DATA 02 2024'!C29+'DATA 02 2024'!F29+'DATA 02 2024'!G29)/3</f>
        <v>0</v>
      </c>
    </row>
    <row r="30" spans="1:30" x14ac:dyDescent="0.25">
      <c r="A30" s="16" t="s">
        <v>611</v>
      </c>
      <c r="B30" s="14" t="s">
        <v>428</v>
      </c>
      <c r="C30" s="18">
        <v>45462</v>
      </c>
      <c r="D30" s="19" t="s">
        <v>45</v>
      </c>
      <c r="E30" s="10" t="s">
        <v>642</v>
      </c>
      <c r="F30" s="23">
        <v>45483</v>
      </c>
      <c r="G30" s="8" t="s">
        <v>50</v>
      </c>
      <c r="H30" s="8" t="s">
        <v>752</v>
      </c>
      <c r="I30" s="8" t="s">
        <v>46</v>
      </c>
      <c r="J30" s="8" t="s">
        <v>49</v>
      </c>
      <c r="K30" s="9">
        <v>45631</v>
      </c>
      <c r="L30" s="8"/>
      <c r="M30" s="29">
        <f>('DATA 02 2024'!C30+'DATA 02 2024'!F30+'DATA 02 2024'!G30)/3</f>
        <v>0.58333333333333337</v>
      </c>
      <c r="Y30" s="3"/>
      <c r="Z30" s="3"/>
      <c r="AA30" s="3"/>
      <c r="AB30" s="3"/>
      <c r="AC30" s="3"/>
      <c r="AD30" s="3"/>
    </row>
    <row r="31" spans="1:30" x14ac:dyDescent="0.25">
      <c r="A31" s="16" t="s">
        <v>611</v>
      </c>
      <c r="B31" s="14" t="s">
        <v>430</v>
      </c>
      <c r="C31" s="18">
        <v>45456</v>
      </c>
      <c r="D31" s="19" t="s">
        <v>612</v>
      </c>
      <c r="E31" s="10" t="s">
        <v>643</v>
      </c>
      <c r="F31" s="23">
        <v>45492</v>
      </c>
      <c r="G31" s="8" t="s">
        <v>50</v>
      </c>
      <c r="H31" s="8" t="s">
        <v>753</v>
      </c>
      <c r="I31" s="8" t="s">
        <v>51</v>
      </c>
      <c r="J31" s="8" t="s">
        <v>47</v>
      </c>
      <c r="K31" s="8"/>
      <c r="L31" s="8" t="s">
        <v>52</v>
      </c>
      <c r="M31" s="29">
        <f>('DATA 02 2024'!C31+'DATA 02 2024'!F31+'DATA 02 2024'!G31)/3</f>
        <v>0.25</v>
      </c>
    </row>
    <row r="32" spans="1:30" x14ac:dyDescent="0.25">
      <c r="A32" s="16" t="s">
        <v>611</v>
      </c>
      <c r="B32" s="14" t="s">
        <v>432</v>
      </c>
      <c r="C32" s="18">
        <v>45462</v>
      </c>
      <c r="D32" s="19" t="s">
        <v>45</v>
      </c>
      <c r="E32" s="10" t="s">
        <v>644</v>
      </c>
      <c r="F32" s="24"/>
      <c r="G32" s="8"/>
      <c r="H32" s="8"/>
      <c r="I32" s="8"/>
      <c r="J32" s="8"/>
      <c r="K32" s="9">
        <v>45631</v>
      </c>
      <c r="L32" s="8"/>
      <c r="M32" s="29">
        <f>('DATA 02 2024'!C32+'DATA 02 2024'!F32+'DATA 02 2024'!G32)/3</f>
        <v>0</v>
      </c>
    </row>
    <row r="33" spans="1:13" x14ac:dyDescent="0.25">
      <c r="A33" s="16" t="s">
        <v>611</v>
      </c>
      <c r="B33" s="14" t="s">
        <v>434</v>
      </c>
      <c r="C33" s="18">
        <v>45462</v>
      </c>
      <c r="D33" s="19" t="s">
        <v>45</v>
      </c>
      <c r="E33" s="10" t="s">
        <v>645</v>
      </c>
      <c r="F33" s="23"/>
      <c r="G33" s="8"/>
      <c r="H33" s="8"/>
      <c r="I33" s="8"/>
      <c r="J33" s="8"/>
      <c r="K33" s="9">
        <v>45631</v>
      </c>
      <c r="L33" s="8"/>
      <c r="M33" s="29">
        <f>('DATA 02 2024'!C33+'DATA 02 2024'!F33+'DATA 02 2024'!G33)/3</f>
        <v>0</v>
      </c>
    </row>
    <row r="34" spans="1:13" x14ac:dyDescent="0.25">
      <c r="A34" s="16" t="s">
        <v>611</v>
      </c>
      <c r="B34" s="14" t="s">
        <v>437</v>
      </c>
      <c r="C34" s="18">
        <v>45456</v>
      </c>
      <c r="D34" s="19" t="s">
        <v>612</v>
      </c>
      <c r="E34" s="10" t="s">
        <v>646</v>
      </c>
      <c r="F34" s="21"/>
      <c r="G34" s="22"/>
      <c r="H34" s="22"/>
      <c r="I34" s="22"/>
      <c r="J34" s="22"/>
      <c r="K34" s="9">
        <v>45631</v>
      </c>
      <c r="L34" s="22"/>
      <c r="M34" s="29">
        <f>('DATA 02 2024'!C34+'DATA 02 2024'!F34+'DATA 02 2024'!G34)/3</f>
        <v>0</v>
      </c>
    </row>
    <row r="35" spans="1:13" x14ac:dyDescent="0.25">
      <c r="A35" s="16" t="s">
        <v>611</v>
      </c>
      <c r="B35" s="14" t="s">
        <v>439</v>
      </c>
      <c r="C35" s="18">
        <v>45456</v>
      </c>
      <c r="D35" s="19" t="s">
        <v>612</v>
      </c>
      <c r="E35" s="10" t="s">
        <v>647</v>
      </c>
      <c r="F35" s="21"/>
      <c r="G35" s="22"/>
      <c r="H35" s="22"/>
      <c r="I35" s="22"/>
      <c r="J35" s="22"/>
      <c r="K35" s="9">
        <v>45631</v>
      </c>
      <c r="L35" s="22"/>
      <c r="M35" s="29">
        <f>('DATA 02 2024'!C35+'DATA 02 2024'!F35+'DATA 02 2024'!G35)/3</f>
        <v>0</v>
      </c>
    </row>
    <row r="36" spans="1:13" x14ac:dyDescent="0.25">
      <c r="A36" s="16" t="s">
        <v>611</v>
      </c>
      <c r="B36" s="14" t="s">
        <v>441</v>
      </c>
      <c r="C36" s="18">
        <v>45456</v>
      </c>
      <c r="D36" s="19" t="s">
        <v>612</v>
      </c>
      <c r="E36" s="10" t="s">
        <v>648</v>
      </c>
      <c r="F36" s="24"/>
      <c r="G36" s="8"/>
      <c r="H36" s="8"/>
      <c r="I36" s="8"/>
      <c r="J36" s="8"/>
      <c r="K36" s="9">
        <v>45631</v>
      </c>
      <c r="L36" s="8"/>
      <c r="M36" s="29">
        <f>('DATA 02 2024'!C36+'DATA 02 2024'!F36+'DATA 02 2024'!G36)/3</f>
        <v>0</v>
      </c>
    </row>
    <row r="37" spans="1:13" x14ac:dyDescent="0.25">
      <c r="A37" s="16" t="s">
        <v>611</v>
      </c>
      <c r="B37" s="14" t="s">
        <v>443</v>
      </c>
      <c r="C37" s="18">
        <v>45456</v>
      </c>
      <c r="D37" s="19" t="s">
        <v>612</v>
      </c>
      <c r="E37" s="10" t="s">
        <v>649</v>
      </c>
      <c r="F37" s="24"/>
      <c r="G37" s="8"/>
      <c r="H37" s="8"/>
      <c r="I37" s="8"/>
      <c r="J37" s="8"/>
      <c r="K37" s="9">
        <v>45631</v>
      </c>
      <c r="L37" s="8"/>
      <c r="M37" s="29">
        <f>('DATA 02 2024'!C37+'DATA 02 2024'!F37+'DATA 02 2024'!G37)/3</f>
        <v>0</v>
      </c>
    </row>
    <row r="38" spans="1:13" x14ac:dyDescent="0.25">
      <c r="A38" s="16" t="s">
        <v>611</v>
      </c>
      <c r="B38" s="14" t="s">
        <v>445</v>
      </c>
      <c r="C38" s="18">
        <v>45450</v>
      </c>
      <c r="D38" s="19" t="s">
        <v>638</v>
      </c>
      <c r="E38" s="10" t="s">
        <v>650</v>
      </c>
      <c r="F38" s="24"/>
      <c r="G38" s="8"/>
      <c r="H38" s="8"/>
      <c r="I38" s="8"/>
      <c r="J38" s="8"/>
      <c r="K38" s="9">
        <v>45631</v>
      </c>
      <c r="L38" s="8"/>
      <c r="M38" s="29">
        <f>('DATA 02 2024'!C38+'DATA 02 2024'!F38+'DATA 02 2024'!G38)/3</f>
        <v>0</v>
      </c>
    </row>
    <row r="39" spans="1:13" x14ac:dyDescent="0.25">
      <c r="A39" s="16" t="s">
        <v>611</v>
      </c>
      <c r="B39" s="14" t="s">
        <v>447</v>
      </c>
      <c r="C39" s="18">
        <v>45456</v>
      </c>
      <c r="D39" s="19" t="s">
        <v>612</v>
      </c>
      <c r="E39" s="10" t="s">
        <v>651</v>
      </c>
      <c r="F39" s="23">
        <v>45488</v>
      </c>
      <c r="G39" s="8" t="s">
        <v>727</v>
      </c>
      <c r="H39" s="8" t="s">
        <v>754</v>
      </c>
      <c r="I39" s="8" t="s">
        <v>46</v>
      </c>
      <c r="J39" s="8" t="s">
        <v>47</v>
      </c>
      <c r="K39" s="8"/>
      <c r="L39" s="8"/>
      <c r="M39" s="29">
        <f>('DATA 02 2024'!C39+'DATA 02 2024'!F39+'DATA 02 2024'!G39)/3</f>
        <v>0.5</v>
      </c>
    </row>
    <row r="40" spans="1:13" x14ac:dyDescent="0.25">
      <c r="A40" s="16" t="s">
        <v>611</v>
      </c>
      <c r="B40" s="14" t="s">
        <v>449</v>
      </c>
      <c r="C40" s="18">
        <v>45456</v>
      </c>
      <c r="D40" s="19" t="s">
        <v>612</v>
      </c>
      <c r="E40" s="10" t="s">
        <v>652</v>
      </c>
      <c r="F40" s="24"/>
      <c r="G40" s="8"/>
      <c r="H40" s="8"/>
      <c r="I40" s="8"/>
      <c r="J40" s="8"/>
      <c r="K40" s="9">
        <v>45631</v>
      </c>
      <c r="L40" s="8"/>
      <c r="M40" s="29">
        <f>('DATA 02 2024'!C40+'DATA 02 2024'!F40+'DATA 02 2024'!G40)/3</f>
        <v>0</v>
      </c>
    </row>
    <row r="41" spans="1:13" x14ac:dyDescent="0.25">
      <c r="A41" s="16" t="s">
        <v>611</v>
      </c>
      <c r="B41" s="14" t="s">
        <v>451</v>
      </c>
      <c r="C41" s="18">
        <v>45456</v>
      </c>
      <c r="D41" s="19" t="s">
        <v>612</v>
      </c>
      <c r="E41" s="10" t="s">
        <v>653</v>
      </c>
      <c r="F41" s="24"/>
      <c r="G41" s="8"/>
      <c r="H41" s="8"/>
      <c r="I41" s="8"/>
      <c r="J41" s="8"/>
      <c r="K41" s="9">
        <v>45631</v>
      </c>
      <c r="L41" s="8"/>
      <c r="M41" s="29">
        <f>('DATA 02 2024'!C41+'DATA 02 2024'!F41+'DATA 02 2024'!G41)/3</f>
        <v>0</v>
      </c>
    </row>
    <row r="42" spans="1:13" x14ac:dyDescent="0.25">
      <c r="A42" s="16" t="s">
        <v>611</v>
      </c>
      <c r="B42" s="14" t="s">
        <v>453</v>
      </c>
      <c r="C42" s="18">
        <v>45456</v>
      </c>
      <c r="D42" s="19" t="s">
        <v>612</v>
      </c>
      <c r="E42" s="10" t="s">
        <v>654</v>
      </c>
      <c r="F42" s="24"/>
      <c r="G42" s="8"/>
      <c r="H42" s="8"/>
      <c r="I42" s="8"/>
      <c r="J42" s="8"/>
      <c r="K42" s="9">
        <v>45631</v>
      </c>
      <c r="L42" s="8"/>
      <c r="M42" s="29">
        <f>('DATA 02 2024'!C42+'DATA 02 2024'!F42+'DATA 02 2024'!G42)/3</f>
        <v>0</v>
      </c>
    </row>
    <row r="43" spans="1:13" x14ac:dyDescent="0.25">
      <c r="A43" s="16" t="s">
        <v>611</v>
      </c>
      <c r="B43" s="14" t="s">
        <v>455</v>
      </c>
      <c r="C43" s="18">
        <v>45456</v>
      </c>
      <c r="D43" s="19" t="s">
        <v>612</v>
      </c>
      <c r="E43" s="10" t="s">
        <v>655</v>
      </c>
      <c r="F43" s="24"/>
      <c r="G43" s="8"/>
      <c r="H43" s="8"/>
      <c r="I43" s="8"/>
      <c r="J43" s="8"/>
      <c r="K43" s="9">
        <v>45631</v>
      </c>
      <c r="L43" s="8"/>
      <c r="M43" s="29">
        <f>('DATA 02 2024'!C43+'DATA 02 2024'!F43+'DATA 02 2024'!G43)/3</f>
        <v>0</v>
      </c>
    </row>
    <row r="44" spans="1:13" x14ac:dyDescent="0.25">
      <c r="A44" s="16" t="s">
        <v>611</v>
      </c>
      <c r="B44" s="14" t="s">
        <v>457</v>
      </c>
      <c r="C44" s="18">
        <v>45456</v>
      </c>
      <c r="D44" s="19" t="s">
        <v>612</v>
      </c>
      <c r="E44" s="10" t="s">
        <v>656</v>
      </c>
      <c r="F44" s="23">
        <v>45462</v>
      </c>
      <c r="G44" s="8" t="s">
        <v>727</v>
      </c>
      <c r="H44" s="8" t="s">
        <v>755</v>
      </c>
      <c r="I44" s="8" t="s">
        <v>46</v>
      </c>
      <c r="J44" s="8" t="s">
        <v>49</v>
      </c>
      <c r="K44" s="12"/>
      <c r="L44" s="8"/>
      <c r="M44" s="29">
        <f>('DATA 02 2024'!C44+'DATA 02 2024'!F44+'DATA 02 2024'!G44)/3</f>
        <v>0.66666666666666663</v>
      </c>
    </row>
    <row r="45" spans="1:13" x14ac:dyDescent="0.25">
      <c r="A45" s="16" t="s">
        <v>611</v>
      </c>
      <c r="B45" s="14" t="s">
        <v>460</v>
      </c>
      <c r="C45" s="18">
        <v>45450</v>
      </c>
      <c r="D45" s="19" t="s">
        <v>638</v>
      </c>
      <c r="E45" s="10" t="s">
        <v>657</v>
      </c>
      <c r="F45" s="24"/>
      <c r="G45" s="8"/>
      <c r="H45" s="8"/>
      <c r="I45" s="8"/>
      <c r="J45" s="8"/>
      <c r="K45" s="9">
        <v>45631</v>
      </c>
      <c r="L45" s="8"/>
      <c r="M45" s="29">
        <f>('DATA 02 2024'!C45+'DATA 02 2024'!F45+'DATA 02 2024'!G45)/3</f>
        <v>0</v>
      </c>
    </row>
    <row r="46" spans="1:13" x14ac:dyDescent="0.25">
      <c r="A46" s="16" t="s">
        <v>611</v>
      </c>
      <c r="B46" s="14" t="s">
        <v>462</v>
      </c>
      <c r="C46" s="18">
        <v>45456</v>
      </c>
      <c r="D46" s="19" t="s">
        <v>612</v>
      </c>
      <c r="E46" s="10" t="s">
        <v>658</v>
      </c>
      <c r="F46" s="24"/>
      <c r="G46" s="8"/>
      <c r="H46" s="8"/>
      <c r="I46" s="8"/>
      <c r="J46" s="8"/>
      <c r="K46" s="9">
        <v>45631</v>
      </c>
      <c r="L46" s="8"/>
      <c r="M46" s="29">
        <f>('DATA 02 2024'!C46+'DATA 02 2024'!F46+'DATA 02 2024'!G46)/3</f>
        <v>0</v>
      </c>
    </row>
    <row r="47" spans="1:13" ht="29.25" x14ac:dyDescent="0.25">
      <c r="A47" s="16" t="s">
        <v>611</v>
      </c>
      <c r="B47" s="14" t="s">
        <v>464</v>
      </c>
      <c r="C47" s="18">
        <v>45450</v>
      </c>
      <c r="D47" s="19" t="s">
        <v>638</v>
      </c>
      <c r="E47" s="10" t="s">
        <v>659</v>
      </c>
      <c r="F47" s="24"/>
      <c r="G47" s="8"/>
      <c r="H47" s="8"/>
      <c r="I47" s="8"/>
      <c r="J47" s="8"/>
      <c r="K47" s="9">
        <v>45631</v>
      </c>
      <c r="L47" s="8"/>
      <c r="M47" s="29">
        <f>('DATA 02 2024'!C47+'DATA 02 2024'!F47+'DATA 02 2024'!G47)/3</f>
        <v>0</v>
      </c>
    </row>
    <row r="48" spans="1:13" x14ac:dyDescent="0.25">
      <c r="A48" s="16" t="s">
        <v>611</v>
      </c>
      <c r="B48" s="14" t="s">
        <v>466</v>
      </c>
      <c r="C48" s="18">
        <v>45462</v>
      </c>
      <c r="D48" s="19" t="s">
        <v>45</v>
      </c>
      <c r="E48" s="10" t="s">
        <v>660</v>
      </c>
      <c r="F48" s="23">
        <v>45637</v>
      </c>
      <c r="G48" s="8" t="s">
        <v>727</v>
      </c>
      <c r="H48" s="8" t="s">
        <v>779</v>
      </c>
      <c r="I48" s="8" t="s">
        <v>46</v>
      </c>
      <c r="J48" s="8" t="s">
        <v>47</v>
      </c>
      <c r="K48" s="9">
        <v>45631</v>
      </c>
      <c r="L48" s="8"/>
      <c r="M48" s="29">
        <f>('DATA 02 2024'!C48+'DATA 02 2024'!F48+'DATA 02 2024'!G48)/3</f>
        <v>0.5</v>
      </c>
    </row>
    <row r="49" spans="1:13" x14ac:dyDescent="0.25">
      <c r="A49" s="16" t="s">
        <v>611</v>
      </c>
      <c r="B49" s="14" t="s">
        <v>468</v>
      </c>
      <c r="C49" s="18">
        <v>45456</v>
      </c>
      <c r="D49" s="19" t="s">
        <v>612</v>
      </c>
      <c r="E49" s="10" t="s">
        <v>661</v>
      </c>
      <c r="F49" s="23"/>
      <c r="G49" s="8"/>
      <c r="H49" s="8"/>
      <c r="I49" s="8"/>
      <c r="J49" s="8"/>
      <c r="K49" s="9">
        <v>45631</v>
      </c>
      <c r="L49" s="8"/>
      <c r="M49" s="29">
        <f>('DATA 02 2024'!C49+'DATA 02 2024'!F49+'DATA 02 2024'!G49)/3</f>
        <v>0</v>
      </c>
    </row>
    <row r="50" spans="1:13" x14ac:dyDescent="0.25">
      <c r="A50" s="16" t="s">
        <v>611</v>
      </c>
      <c r="B50" s="14" t="s">
        <v>470</v>
      </c>
      <c r="C50" s="18">
        <v>45456</v>
      </c>
      <c r="D50" s="19" t="s">
        <v>612</v>
      </c>
      <c r="E50" s="10" t="s">
        <v>662</v>
      </c>
      <c r="F50" s="24"/>
      <c r="G50" s="8"/>
      <c r="H50" s="8"/>
      <c r="I50" s="8"/>
      <c r="J50" s="8"/>
      <c r="K50" s="9">
        <v>45631</v>
      </c>
      <c r="L50" s="8"/>
      <c r="M50" s="29">
        <f>('DATA 02 2024'!C50+'DATA 02 2024'!F50+'DATA 02 2024'!G50)/3</f>
        <v>0</v>
      </c>
    </row>
    <row r="51" spans="1:13" x14ac:dyDescent="0.25">
      <c r="A51" s="16" t="s">
        <v>611</v>
      </c>
      <c r="B51" s="14" t="s">
        <v>472</v>
      </c>
      <c r="C51" s="18">
        <v>45456</v>
      </c>
      <c r="D51" s="19" t="s">
        <v>612</v>
      </c>
      <c r="E51" s="10" t="s">
        <v>663</v>
      </c>
      <c r="F51" s="24"/>
      <c r="G51" s="8"/>
      <c r="H51" s="8"/>
      <c r="I51" s="8"/>
      <c r="J51" s="8"/>
      <c r="K51" s="9">
        <v>45631</v>
      </c>
      <c r="L51" s="8"/>
      <c r="M51" s="29">
        <f>('DATA 02 2024'!C51+'DATA 02 2024'!F51+'DATA 02 2024'!G51)/3</f>
        <v>0</v>
      </c>
    </row>
    <row r="52" spans="1:13" x14ac:dyDescent="0.25">
      <c r="A52" s="16" t="s">
        <v>611</v>
      </c>
      <c r="B52" s="14" t="s">
        <v>474</v>
      </c>
      <c r="C52" s="18">
        <v>45456</v>
      </c>
      <c r="D52" s="19" t="s">
        <v>612</v>
      </c>
      <c r="E52" s="10" t="s">
        <v>664</v>
      </c>
      <c r="F52" s="24"/>
      <c r="G52" s="8"/>
      <c r="H52" s="8"/>
      <c r="I52" s="8"/>
      <c r="J52" s="8"/>
      <c r="K52" s="9">
        <v>45631</v>
      </c>
      <c r="L52" s="8"/>
      <c r="M52" s="29">
        <f>('DATA 02 2024'!C52+'DATA 02 2024'!F52+'DATA 02 2024'!G52)/3</f>
        <v>0</v>
      </c>
    </row>
    <row r="53" spans="1:13" x14ac:dyDescent="0.25">
      <c r="A53" s="16" t="s">
        <v>611</v>
      </c>
      <c r="B53" s="14" t="s">
        <v>476</v>
      </c>
      <c r="C53" s="18">
        <v>45456</v>
      </c>
      <c r="D53" s="19" t="s">
        <v>612</v>
      </c>
      <c r="E53" s="10" t="s">
        <v>665</v>
      </c>
      <c r="F53" s="23">
        <v>45471</v>
      </c>
      <c r="G53" s="8" t="s">
        <v>727</v>
      </c>
      <c r="H53" s="8" t="s">
        <v>756</v>
      </c>
      <c r="I53" s="8" t="s">
        <v>46</v>
      </c>
      <c r="J53" s="8" t="s">
        <v>49</v>
      </c>
      <c r="K53" s="8"/>
      <c r="L53" s="8" t="s">
        <v>48</v>
      </c>
      <c r="M53" s="29">
        <f>('DATA 02 2024'!C53+'DATA 02 2024'!F53+'DATA 02 2024'!G53)/3</f>
        <v>1</v>
      </c>
    </row>
    <row r="54" spans="1:13" x14ac:dyDescent="0.25">
      <c r="A54" s="16" t="s">
        <v>611</v>
      </c>
      <c r="B54" s="14" t="s">
        <v>478</v>
      </c>
      <c r="C54" s="18">
        <v>45456</v>
      </c>
      <c r="D54" s="19" t="s">
        <v>612</v>
      </c>
      <c r="E54" s="10" t="s">
        <v>666</v>
      </c>
      <c r="F54" s="23">
        <v>45488</v>
      </c>
      <c r="G54" s="8" t="s">
        <v>727</v>
      </c>
      <c r="H54" s="8" t="s">
        <v>757</v>
      </c>
      <c r="I54" s="8" t="s">
        <v>46</v>
      </c>
      <c r="J54" s="8" t="s">
        <v>47</v>
      </c>
      <c r="K54" s="8"/>
      <c r="L54" s="8"/>
      <c r="M54" s="29">
        <f>('DATA 02 2024'!C54+'DATA 02 2024'!F54+'DATA 02 2024'!G54)/3</f>
        <v>0.5</v>
      </c>
    </row>
    <row r="55" spans="1:13" x14ac:dyDescent="0.25">
      <c r="A55" s="16" t="s">
        <v>611</v>
      </c>
      <c r="B55" s="14" t="s">
        <v>480</v>
      </c>
      <c r="C55" s="18">
        <v>45456</v>
      </c>
      <c r="D55" s="19" t="s">
        <v>612</v>
      </c>
      <c r="E55" s="10" t="s">
        <v>667</v>
      </c>
      <c r="F55" s="23">
        <v>45665</v>
      </c>
      <c r="G55" s="8" t="s">
        <v>727</v>
      </c>
      <c r="H55" s="8" t="s">
        <v>796</v>
      </c>
      <c r="I55" s="8" t="s">
        <v>46</v>
      </c>
      <c r="J55" s="8" t="s">
        <v>47</v>
      </c>
      <c r="K55" s="9">
        <v>45631</v>
      </c>
      <c r="L55" s="8" t="s">
        <v>729</v>
      </c>
      <c r="M55" s="29">
        <f>('DATA 02 2024'!C55+'DATA 02 2024'!F55+'DATA 02 2024'!G55)/3</f>
        <v>0.66666666666666663</v>
      </c>
    </row>
    <row r="56" spans="1:13" x14ac:dyDescent="0.25">
      <c r="A56" s="16" t="s">
        <v>611</v>
      </c>
      <c r="B56" s="14" t="s">
        <v>482</v>
      </c>
      <c r="C56" s="18">
        <v>45456</v>
      </c>
      <c r="D56" s="19" t="s">
        <v>612</v>
      </c>
      <c r="E56" s="10" t="s">
        <v>668</v>
      </c>
      <c r="F56" s="23">
        <v>45478</v>
      </c>
      <c r="G56" s="8" t="s">
        <v>50</v>
      </c>
      <c r="H56" s="8" t="s">
        <v>758</v>
      </c>
      <c r="I56" s="8" t="s">
        <v>46</v>
      </c>
      <c r="J56" s="8" t="s">
        <v>49</v>
      </c>
      <c r="K56" s="8"/>
      <c r="L56" s="8" t="s">
        <v>52</v>
      </c>
      <c r="M56" s="29">
        <f>('DATA 02 2024'!C56+'DATA 02 2024'!F56+'DATA 02 2024'!G56)/3</f>
        <v>0.58333333333333337</v>
      </c>
    </row>
    <row r="57" spans="1:13" ht="29.25" x14ac:dyDescent="0.25">
      <c r="A57" s="16" t="s">
        <v>611</v>
      </c>
      <c r="B57" s="14" t="s">
        <v>484</v>
      </c>
      <c r="C57" s="18">
        <v>45462</v>
      </c>
      <c r="D57" s="19" t="s">
        <v>45</v>
      </c>
      <c r="E57" s="10" t="s">
        <v>669</v>
      </c>
      <c r="F57" s="24"/>
      <c r="G57" s="8"/>
      <c r="H57" s="8"/>
      <c r="I57" s="8"/>
      <c r="J57" s="8"/>
      <c r="K57" s="9">
        <v>45631</v>
      </c>
      <c r="L57" s="8"/>
      <c r="M57" s="29">
        <f>('DATA 02 2024'!C57+'DATA 02 2024'!F57+'DATA 02 2024'!G57)/3</f>
        <v>0</v>
      </c>
    </row>
    <row r="58" spans="1:13" ht="57.75" x14ac:dyDescent="0.25">
      <c r="A58" s="16" t="s">
        <v>611</v>
      </c>
      <c r="B58" s="14" t="s">
        <v>486</v>
      </c>
      <c r="C58" s="18">
        <v>45454</v>
      </c>
      <c r="D58" s="19" t="s">
        <v>638</v>
      </c>
      <c r="E58" s="10" t="s">
        <v>670</v>
      </c>
      <c r="F58" s="25">
        <v>45645</v>
      </c>
      <c r="G58" s="45" t="s">
        <v>727</v>
      </c>
      <c r="H58" s="19" t="s">
        <v>783</v>
      </c>
      <c r="I58" s="19" t="s">
        <v>46</v>
      </c>
      <c r="J58" s="19" t="s">
        <v>47</v>
      </c>
      <c r="K58" s="9">
        <v>45631</v>
      </c>
      <c r="L58" s="19" t="s">
        <v>48</v>
      </c>
      <c r="M58" s="29">
        <f>('DATA 02 2024'!C58+'DATA 02 2024'!F58+'DATA 02 2024'!G58)/3</f>
        <v>0.83333333333333337</v>
      </c>
    </row>
    <row r="59" spans="1:13" x14ac:dyDescent="0.25">
      <c r="A59" s="16" t="s">
        <v>611</v>
      </c>
      <c r="B59" s="14" t="s">
        <v>489</v>
      </c>
      <c r="C59" s="18">
        <v>45456</v>
      </c>
      <c r="D59" s="19" t="s">
        <v>612</v>
      </c>
      <c r="E59" s="10" t="s">
        <v>671</v>
      </c>
      <c r="F59" s="24"/>
      <c r="G59" s="8"/>
      <c r="H59" s="8"/>
      <c r="I59" s="8"/>
      <c r="J59" s="8"/>
      <c r="K59" s="9">
        <v>45631</v>
      </c>
      <c r="L59" s="8"/>
      <c r="M59" s="29">
        <f>('DATA 02 2024'!C59+'DATA 02 2024'!F59+'DATA 02 2024'!G59)/3</f>
        <v>0</v>
      </c>
    </row>
    <row r="60" spans="1:13" x14ac:dyDescent="0.25">
      <c r="A60" s="16" t="s">
        <v>611</v>
      </c>
      <c r="B60" s="14" t="s">
        <v>491</v>
      </c>
      <c r="C60" s="18">
        <v>45456</v>
      </c>
      <c r="D60" s="19" t="s">
        <v>612</v>
      </c>
      <c r="E60" s="10" t="s">
        <v>672</v>
      </c>
      <c r="F60" s="23">
        <v>45665</v>
      </c>
      <c r="G60" s="8" t="s">
        <v>727</v>
      </c>
      <c r="H60" s="8" t="s">
        <v>795</v>
      </c>
      <c r="I60" s="8" t="s">
        <v>46</v>
      </c>
      <c r="J60" s="8" t="s">
        <v>47</v>
      </c>
      <c r="K60" s="9">
        <v>45631</v>
      </c>
      <c r="L60" s="8" t="s">
        <v>729</v>
      </c>
      <c r="M60" s="29">
        <f>('DATA 02 2024'!C60+'DATA 02 2024'!F60+'DATA 02 2024'!G60)/3</f>
        <v>0.66666666666666663</v>
      </c>
    </row>
    <row r="61" spans="1:13" x14ac:dyDescent="0.25">
      <c r="A61" s="16" t="s">
        <v>611</v>
      </c>
      <c r="B61" s="14" t="s">
        <v>493</v>
      </c>
      <c r="C61" s="18">
        <v>45456</v>
      </c>
      <c r="D61" s="19" t="s">
        <v>612</v>
      </c>
      <c r="E61" s="10" t="s">
        <v>673</v>
      </c>
      <c r="F61" s="23">
        <v>45481</v>
      </c>
      <c r="G61" s="8" t="s">
        <v>727</v>
      </c>
      <c r="H61" s="8" t="s">
        <v>759</v>
      </c>
      <c r="I61" s="8" t="s">
        <v>46</v>
      </c>
      <c r="J61" s="8" t="s">
        <v>49</v>
      </c>
      <c r="K61" s="8"/>
      <c r="L61" s="8"/>
      <c r="M61" s="29">
        <f>('DATA 02 2024'!C61+'DATA 02 2024'!F61+'DATA 02 2024'!G61)/3</f>
        <v>0.66666666666666663</v>
      </c>
    </row>
    <row r="62" spans="1:13" x14ac:dyDescent="0.25">
      <c r="A62" s="16" t="s">
        <v>611</v>
      </c>
      <c r="B62" s="14" t="s">
        <v>495</v>
      </c>
      <c r="C62" s="18">
        <v>45456</v>
      </c>
      <c r="D62" s="19" t="s">
        <v>612</v>
      </c>
      <c r="E62" s="10" t="s">
        <v>674</v>
      </c>
      <c r="F62" s="24"/>
      <c r="G62" s="8"/>
      <c r="H62" s="8"/>
      <c r="I62" s="8"/>
      <c r="J62" s="8"/>
      <c r="K62" s="9">
        <v>45631</v>
      </c>
      <c r="L62" s="8"/>
      <c r="M62" s="29">
        <f>('DATA 02 2024'!C62+'DATA 02 2024'!F62+'DATA 02 2024'!G62)/3</f>
        <v>0</v>
      </c>
    </row>
    <row r="63" spans="1:13" ht="29.25" x14ac:dyDescent="0.25">
      <c r="A63" s="16" t="s">
        <v>611</v>
      </c>
      <c r="B63" s="14" t="s">
        <v>497</v>
      </c>
      <c r="C63" s="18">
        <v>45456</v>
      </c>
      <c r="D63" s="19" t="s">
        <v>45</v>
      </c>
      <c r="E63" s="10" t="s">
        <v>675</v>
      </c>
      <c r="F63" s="24"/>
      <c r="G63" s="8"/>
      <c r="H63" s="8"/>
      <c r="I63" s="8"/>
      <c r="J63" s="8"/>
      <c r="K63" s="9">
        <v>45631</v>
      </c>
      <c r="L63" s="8"/>
      <c r="M63" s="29">
        <f>('DATA 02 2024'!C63+'DATA 02 2024'!F63+'DATA 02 2024'!G63)/3</f>
        <v>0</v>
      </c>
    </row>
    <row r="64" spans="1:13" x14ac:dyDescent="0.25">
      <c r="A64" s="16" t="s">
        <v>611</v>
      </c>
      <c r="B64" s="14" t="s">
        <v>499</v>
      </c>
      <c r="C64" s="18">
        <v>45462</v>
      </c>
      <c r="D64" s="19" t="s">
        <v>45</v>
      </c>
      <c r="E64" s="10" t="s">
        <v>676</v>
      </c>
      <c r="F64" s="23"/>
      <c r="G64" s="8"/>
      <c r="H64" s="8"/>
      <c r="I64" s="8"/>
      <c r="J64" s="8"/>
      <c r="K64" s="9">
        <v>45631</v>
      </c>
      <c r="L64" s="8"/>
      <c r="M64" s="29">
        <f>('DATA 02 2024'!C64+'DATA 02 2024'!F64+'DATA 02 2024'!G64)/3</f>
        <v>0</v>
      </c>
    </row>
    <row r="65" spans="1:13" x14ac:dyDescent="0.25">
      <c r="A65" s="16" t="s">
        <v>611</v>
      </c>
      <c r="B65" s="14" t="s">
        <v>501</v>
      </c>
      <c r="C65" s="18">
        <v>45462</v>
      </c>
      <c r="D65" s="19" t="s">
        <v>612</v>
      </c>
      <c r="E65" s="10" t="s">
        <v>677</v>
      </c>
      <c r="F65" s="23">
        <v>45471</v>
      </c>
      <c r="G65" s="8" t="s">
        <v>727</v>
      </c>
      <c r="H65" s="8" t="s">
        <v>760</v>
      </c>
      <c r="I65" s="8" t="s">
        <v>46</v>
      </c>
      <c r="J65" s="8" t="s">
        <v>49</v>
      </c>
      <c r="K65" s="8"/>
      <c r="L65" s="8"/>
      <c r="M65" s="29">
        <f>('DATA 02 2024'!C65+'DATA 02 2024'!F65+'DATA 02 2024'!G65)/3</f>
        <v>0.66666666666666663</v>
      </c>
    </row>
    <row r="66" spans="1:13" x14ac:dyDescent="0.25">
      <c r="A66" s="16" t="s">
        <v>611</v>
      </c>
      <c r="B66" s="28" t="s">
        <v>503</v>
      </c>
      <c r="C66" s="18">
        <v>45462</v>
      </c>
      <c r="D66" s="19" t="s">
        <v>45</v>
      </c>
      <c r="E66" s="10" t="s">
        <v>678</v>
      </c>
      <c r="F66" s="24"/>
      <c r="G66" s="8"/>
      <c r="H66" s="8"/>
      <c r="I66" s="8"/>
      <c r="J66" s="8"/>
      <c r="K66" s="9">
        <v>45631</v>
      </c>
      <c r="L66" s="8"/>
      <c r="M66" s="29">
        <f>('DATA 02 2024'!C66+'DATA 02 2024'!F66+'DATA 02 2024'!G66)/3</f>
        <v>0</v>
      </c>
    </row>
    <row r="67" spans="1:13" x14ac:dyDescent="0.25">
      <c r="A67" s="16" t="s">
        <v>611</v>
      </c>
      <c r="B67" s="14" t="s">
        <v>505</v>
      </c>
      <c r="C67" s="18">
        <v>45461</v>
      </c>
      <c r="D67" s="19" t="s">
        <v>612</v>
      </c>
      <c r="E67" s="10" t="s">
        <v>679</v>
      </c>
      <c r="F67" s="23">
        <v>45665</v>
      </c>
      <c r="G67" s="8" t="s">
        <v>727</v>
      </c>
      <c r="H67" s="8" t="s">
        <v>799</v>
      </c>
      <c r="I67" s="8" t="s">
        <v>46</v>
      </c>
      <c r="J67" s="8" t="s">
        <v>47</v>
      </c>
      <c r="K67" s="9">
        <v>45631</v>
      </c>
      <c r="L67" s="8" t="s">
        <v>52</v>
      </c>
      <c r="M67" s="29">
        <f>('DATA 02 2024'!C67+'DATA 02 2024'!F67+'DATA 02 2024'!G67)/3</f>
        <v>0.5</v>
      </c>
    </row>
    <row r="68" spans="1:13" x14ac:dyDescent="0.25">
      <c r="A68" s="16" t="s">
        <v>611</v>
      </c>
      <c r="B68" s="14" t="s">
        <v>507</v>
      </c>
      <c r="C68" s="18">
        <v>45463</v>
      </c>
      <c r="D68" s="19" t="s">
        <v>612</v>
      </c>
      <c r="E68" s="10" t="s">
        <v>680</v>
      </c>
      <c r="F68" s="23">
        <v>45471</v>
      </c>
      <c r="G68" s="8" t="s">
        <v>727</v>
      </c>
      <c r="H68" s="8" t="s">
        <v>761</v>
      </c>
      <c r="I68" s="8" t="s">
        <v>46</v>
      </c>
      <c r="J68" s="8" t="s">
        <v>49</v>
      </c>
      <c r="K68" s="8"/>
      <c r="L68" s="8"/>
      <c r="M68" s="29">
        <f>('DATA 02 2024'!C68+'DATA 02 2024'!F68+'DATA 02 2024'!G68)/3</f>
        <v>0.66666666666666663</v>
      </c>
    </row>
    <row r="69" spans="1:13" x14ac:dyDescent="0.25">
      <c r="A69" s="16" t="s">
        <v>611</v>
      </c>
      <c r="B69" s="14" t="s">
        <v>509</v>
      </c>
      <c r="C69" s="18">
        <v>45461</v>
      </c>
      <c r="D69" s="19" t="s">
        <v>612</v>
      </c>
      <c r="E69" s="10" t="s">
        <v>681</v>
      </c>
      <c r="F69" s="24"/>
      <c r="G69" s="8"/>
      <c r="H69" s="8"/>
      <c r="I69" s="8"/>
      <c r="J69" s="8"/>
      <c r="K69" s="9">
        <v>45631</v>
      </c>
      <c r="L69" s="8"/>
      <c r="M69" s="29">
        <f>('DATA 02 2024'!C69+'DATA 02 2024'!F69+'DATA 02 2024'!G69)/3</f>
        <v>0</v>
      </c>
    </row>
    <row r="70" spans="1:13" x14ac:dyDescent="0.25">
      <c r="A70" s="16" t="s">
        <v>611</v>
      </c>
      <c r="B70" s="14" t="s">
        <v>511</v>
      </c>
      <c r="C70" s="18">
        <v>45461</v>
      </c>
      <c r="D70" s="19" t="s">
        <v>612</v>
      </c>
      <c r="E70" s="10" t="s">
        <v>682</v>
      </c>
      <c r="F70" s="24"/>
      <c r="G70" s="8"/>
      <c r="H70" s="8"/>
      <c r="I70" s="8"/>
      <c r="J70" s="8"/>
      <c r="K70" s="9">
        <v>45631</v>
      </c>
      <c r="L70" s="8"/>
      <c r="M70" s="29">
        <f>('DATA 02 2024'!C70+'DATA 02 2024'!F70+'DATA 02 2024'!G70)/3</f>
        <v>0</v>
      </c>
    </row>
    <row r="71" spans="1:13" x14ac:dyDescent="0.25">
      <c r="A71" s="16" t="s">
        <v>611</v>
      </c>
      <c r="B71" s="14" t="s">
        <v>513</v>
      </c>
      <c r="C71" s="18">
        <v>45461</v>
      </c>
      <c r="D71" s="19" t="s">
        <v>612</v>
      </c>
      <c r="E71" s="10" t="s">
        <v>683</v>
      </c>
      <c r="F71" s="23">
        <v>45511</v>
      </c>
      <c r="G71" s="8" t="s">
        <v>727</v>
      </c>
      <c r="H71" s="8" t="s">
        <v>762</v>
      </c>
      <c r="I71" s="8" t="s">
        <v>46</v>
      </c>
      <c r="J71" s="8" t="s">
        <v>47</v>
      </c>
      <c r="K71" s="8"/>
      <c r="L71" s="8" t="s">
        <v>48</v>
      </c>
      <c r="M71" s="29">
        <f>('DATA 02 2024'!C71+'DATA 02 2024'!F71+'DATA 02 2024'!G71)/3</f>
        <v>0.83333333333333337</v>
      </c>
    </row>
    <row r="72" spans="1:13" x14ac:dyDescent="0.25">
      <c r="A72" s="16" t="s">
        <v>611</v>
      </c>
      <c r="B72" s="14" t="s">
        <v>515</v>
      </c>
      <c r="C72" s="18">
        <v>45461</v>
      </c>
      <c r="D72" s="19" t="s">
        <v>612</v>
      </c>
      <c r="E72" s="10" t="s">
        <v>684</v>
      </c>
      <c r="F72" s="24"/>
      <c r="G72" s="8"/>
      <c r="H72" s="8"/>
      <c r="I72" s="8"/>
      <c r="J72" s="8"/>
      <c r="K72" s="9">
        <v>45631</v>
      </c>
      <c r="L72" s="8"/>
      <c r="M72" s="29">
        <f>('DATA 02 2024'!C72+'DATA 02 2024'!F72+'DATA 02 2024'!G72)/3</f>
        <v>0</v>
      </c>
    </row>
    <row r="73" spans="1:13" x14ac:dyDescent="0.25">
      <c r="A73" s="16" t="s">
        <v>611</v>
      </c>
      <c r="B73" s="14" t="s">
        <v>517</v>
      </c>
      <c r="C73" s="18">
        <v>45461</v>
      </c>
      <c r="D73" s="19" t="s">
        <v>612</v>
      </c>
      <c r="E73" s="10" t="s">
        <v>685</v>
      </c>
      <c r="F73" s="24"/>
      <c r="G73" s="8"/>
      <c r="H73" s="8"/>
      <c r="I73" s="8"/>
      <c r="J73" s="8"/>
      <c r="K73" s="9">
        <v>45631</v>
      </c>
      <c r="L73" s="8"/>
      <c r="M73" s="29">
        <f>('DATA 02 2024'!C73+'DATA 02 2024'!F73+'DATA 02 2024'!G73)/3</f>
        <v>0</v>
      </c>
    </row>
    <row r="74" spans="1:13" x14ac:dyDescent="0.25">
      <c r="A74" s="16" t="s">
        <v>611</v>
      </c>
      <c r="B74" s="14" t="s">
        <v>519</v>
      </c>
      <c r="C74" s="18">
        <v>45461</v>
      </c>
      <c r="D74" s="19" t="s">
        <v>612</v>
      </c>
      <c r="E74" s="10" t="s">
        <v>686</v>
      </c>
      <c r="F74" s="23">
        <v>45478</v>
      </c>
      <c r="G74" s="8" t="s">
        <v>50</v>
      </c>
      <c r="H74" s="8" t="s">
        <v>763</v>
      </c>
      <c r="I74" s="8" t="s">
        <v>46</v>
      </c>
      <c r="J74" s="8" t="s">
        <v>49</v>
      </c>
      <c r="K74" s="8"/>
      <c r="L74" s="8" t="s">
        <v>52</v>
      </c>
      <c r="M74" s="29">
        <f>('DATA 02 2024'!C74+'DATA 02 2024'!F74+'DATA 02 2024'!G74)/3</f>
        <v>0.58333333333333337</v>
      </c>
    </row>
    <row r="75" spans="1:13" x14ac:dyDescent="0.25">
      <c r="A75" s="16" t="s">
        <v>611</v>
      </c>
      <c r="B75" s="14" t="s">
        <v>521</v>
      </c>
      <c r="C75" s="18">
        <v>45461</v>
      </c>
      <c r="D75" s="19" t="s">
        <v>612</v>
      </c>
      <c r="E75" s="10" t="s">
        <v>687</v>
      </c>
      <c r="F75" s="24"/>
      <c r="G75" s="8"/>
      <c r="H75" s="8"/>
      <c r="I75" s="8"/>
      <c r="J75" s="8"/>
      <c r="K75" s="9">
        <v>45631</v>
      </c>
      <c r="L75" s="8"/>
      <c r="M75" s="29">
        <f>('DATA 02 2024'!C75+'DATA 02 2024'!F75+'DATA 02 2024'!G75)/3</f>
        <v>0</v>
      </c>
    </row>
    <row r="76" spans="1:13" x14ac:dyDescent="0.25">
      <c r="A76" s="16" t="s">
        <v>611</v>
      </c>
      <c r="B76" s="14" t="s">
        <v>523</v>
      </c>
      <c r="C76" s="18">
        <v>45461</v>
      </c>
      <c r="D76" s="19" t="s">
        <v>612</v>
      </c>
      <c r="E76" s="10" t="s">
        <v>688</v>
      </c>
      <c r="F76" s="23">
        <v>45482</v>
      </c>
      <c r="G76" s="8" t="s">
        <v>727</v>
      </c>
      <c r="H76" s="8" t="s">
        <v>764</v>
      </c>
      <c r="I76" s="8" t="s">
        <v>46</v>
      </c>
      <c r="J76" s="8" t="s">
        <v>49</v>
      </c>
      <c r="K76" s="8"/>
      <c r="L76" s="8"/>
      <c r="M76" s="29">
        <f>('DATA 02 2024'!C76+'DATA 02 2024'!F76+'DATA 02 2024'!G76)/3</f>
        <v>0.66666666666666663</v>
      </c>
    </row>
    <row r="77" spans="1:13" x14ac:dyDescent="0.25">
      <c r="A77" s="16" t="s">
        <v>611</v>
      </c>
      <c r="B77" s="14" t="s">
        <v>525</v>
      </c>
      <c r="C77" s="18">
        <v>45461</v>
      </c>
      <c r="D77" s="19" t="s">
        <v>612</v>
      </c>
      <c r="E77" s="10" t="s">
        <v>689</v>
      </c>
      <c r="F77" s="24"/>
      <c r="G77" s="8"/>
      <c r="H77" s="8"/>
      <c r="I77" s="8"/>
      <c r="J77" s="8"/>
      <c r="K77" s="9">
        <v>45631</v>
      </c>
      <c r="L77" s="8"/>
      <c r="M77" s="29">
        <f>('DATA 02 2024'!C77+'DATA 02 2024'!F77+'DATA 02 2024'!G77)/3</f>
        <v>0</v>
      </c>
    </row>
    <row r="78" spans="1:13" x14ac:dyDescent="0.25">
      <c r="A78" s="16" t="s">
        <v>611</v>
      </c>
      <c r="B78" s="14" t="s">
        <v>527</v>
      </c>
      <c r="C78" s="18">
        <v>45461</v>
      </c>
      <c r="D78" s="19" t="s">
        <v>612</v>
      </c>
      <c r="E78" s="10" t="s">
        <v>690</v>
      </c>
      <c r="F78" s="23">
        <v>45642</v>
      </c>
      <c r="G78" s="8" t="s">
        <v>727</v>
      </c>
      <c r="H78" s="8" t="s">
        <v>780</v>
      </c>
      <c r="I78" s="8" t="s">
        <v>46</v>
      </c>
      <c r="J78" s="8" t="s">
        <v>47</v>
      </c>
      <c r="K78" s="9">
        <v>45631</v>
      </c>
      <c r="L78" s="8" t="s">
        <v>729</v>
      </c>
      <c r="M78" s="29">
        <f>('DATA 02 2024'!C78+'DATA 02 2024'!F78+'DATA 02 2024'!G78)/3</f>
        <v>0.66666666666666663</v>
      </c>
    </row>
    <row r="79" spans="1:13" ht="29.25" x14ac:dyDescent="0.25">
      <c r="A79" s="16" t="s">
        <v>611</v>
      </c>
      <c r="B79" s="14" t="s">
        <v>530</v>
      </c>
      <c r="C79" s="18">
        <v>45461</v>
      </c>
      <c r="D79" s="19" t="s">
        <v>612</v>
      </c>
      <c r="E79" s="10" t="s">
        <v>691</v>
      </c>
      <c r="F79" s="24"/>
      <c r="G79" s="8"/>
      <c r="H79" s="8"/>
      <c r="I79" s="8"/>
      <c r="J79" s="8"/>
      <c r="K79" s="9">
        <v>45631</v>
      </c>
      <c r="L79" s="8"/>
      <c r="M79" s="29">
        <f>('DATA 02 2024'!C79+'DATA 02 2024'!F79+'DATA 02 2024'!G79)/3</f>
        <v>0</v>
      </c>
    </row>
    <row r="80" spans="1:13" x14ac:dyDescent="0.25">
      <c r="A80" s="16" t="s">
        <v>611</v>
      </c>
      <c r="B80" s="14" t="s">
        <v>532</v>
      </c>
      <c r="C80" s="18">
        <v>45462</v>
      </c>
      <c r="D80" s="19" t="s">
        <v>45</v>
      </c>
      <c r="E80" s="10" t="s">
        <v>692</v>
      </c>
      <c r="F80" s="24"/>
      <c r="G80" s="8"/>
      <c r="H80" s="8"/>
      <c r="I80" s="8"/>
      <c r="J80" s="8"/>
      <c r="K80" s="9">
        <v>45631</v>
      </c>
      <c r="L80" s="8"/>
      <c r="M80" s="29">
        <f>('DATA 02 2024'!C80+'DATA 02 2024'!F80+'DATA 02 2024'!G80)/3</f>
        <v>0</v>
      </c>
    </row>
    <row r="81" spans="1:13" x14ac:dyDescent="0.25">
      <c r="A81" s="16" t="s">
        <v>611</v>
      </c>
      <c r="B81" s="14" t="s">
        <v>534</v>
      </c>
      <c r="C81" s="18">
        <v>45461</v>
      </c>
      <c r="D81" s="19" t="s">
        <v>612</v>
      </c>
      <c r="E81" s="10" t="s">
        <v>693</v>
      </c>
      <c r="F81" s="23">
        <v>45477</v>
      </c>
      <c r="G81" s="8" t="s">
        <v>727</v>
      </c>
      <c r="H81" s="8" t="s">
        <v>765</v>
      </c>
      <c r="I81" s="8" t="s">
        <v>46</v>
      </c>
      <c r="J81" s="8" t="s">
        <v>49</v>
      </c>
      <c r="K81" s="8"/>
      <c r="L81" s="8" t="s">
        <v>52</v>
      </c>
      <c r="M81" s="29">
        <f>('DATA 02 2024'!C81+'DATA 02 2024'!F81+'DATA 02 2024'!G81)/3</f>
        <v>0.66666666666666663</v>
      </c>
    </row>
    <row r="82" spans="1:13" x14ac:dyDescent="0.25">
      <c r="A82" s="16" t="s">
        <v>611</v>
      </c>
      <c r="B82" s="14" t="s">
        <v>536</v>
      </c>
      <c r="C82" s="18">
        <v>45462</v>
      </c>
      <c r="D82" s="19" t="s">
        <v>45</v>
      </c>
      <c r="E82" s="10" t="s">
        <v>694</v>
      </c>
      <c r="F82" s="24"/>
      <c r="G82" s="8"/>
      <c r="H82" s="8"/>
      <c r="I82" s="8"/>
      <c r="J82" s="8"/>
      <c r="K82" s="9">
        <v>45631</v>
      </c>
      <c r="L82" s="8"/>
      <c r="M82" s="29">
        <f>('DATA 02 2024'!C82+'DATA 02 2024'!F82+'DATA 02 2024'!G82)/3</f>
        <v>0</v>
      </c>
    </row>
    <row r="83" spans="1:13" x14ac:dyDescent="0.25">
      <c r="A83" s="16" t="s">
        <v>611</v>
      </c>
      <c r="B83" s="14" t="s">
        <v>538</v>
      </c>
      <c r="C83" s="18">
        <v>45462</v>
      </c>
      <c r="D83" s="19" t="s">
        <v>45</v>
      </c>
      <c r="E83" s="10" t="s">
        <v>695</v>
      </c>
      <c r="F83" s="24"/>
      <c r="G83" s="8"/>
      <c r="H83" s="8"/>
      <c r="I83" s="8"/>
      <c r="J83" s="8"/>
      <c r="K83" s="9">
        <v>45631</v>
      </c>
      <c r="L83" s="8"/>
      <c r="M83" s="29">
        <f>('DATA 02 2024'!C83+'DATA 02 2024'!F83+'DATA 02 2024'!G83)/3</f>
        <v>0</v>
      </c>
    </row>
    <row r="84" spans="1:13" x14ac:dyDescent="0.25">
      <c r="A84" s="16" t="s">
        <v>611</v>
      </c>
      <c r="B84" s="14" t="s">
        <v>540</v>
      </c>
      <c r="C84" s="18">
        <v>45461</v>
      </c>
      <c r="D84" s="19" t="s">
        <v>612</v>
      </c>
      <c r="E84" s="10" t="s">
        <v>696</v>
      </c>
      <c r="F84" s="24"/>
      <c r="G84" s="8"/>
      <c r="H84" s="8"/>
      <c r="I84" s="8"/>
      <c r="J84" s="8"/>
      <c r="K84" s="9">
        <v>45631</v>
      </c>
      <c r="L84" s="8"/>
      <c r="M84" s="29">
        <f>('DATA 02 2024'!C84+'DATA 02 2024'!F84+'DATA 02 2024'!G84)/3</f>
        <v>0</v>
      </c>
    </row>
    <row r="85" spans="1:13" x14ac:dyDescent="0.25">
      <c r="A85" s="16" t="s">
        <v>611</v>
      </c>
      <c r="B85" s="14" t="s">
        <v>542</v>
      </c>
      <c r="C85" s="18">
        <v>45462</v>
      </c>
      <c r="D85" s="19" t="s">
        <v>45</v>
      </c>
      <c r="E85" s="10" t="s">
        <v>697</v>
      </c>
      <c r="F85" s="24"/>
      <c r="G85" s="8"/>
      <c r="H85" s="8"/>
      <c r="I85" s="8"/>
      <c r="J85" s="8"/>
      <c r="K85" s="9">
        <v>45631</v>
      </c>
      <c r="L85" s="8"/>
      <c r="M85" s="29">
        <f>('DATA 02 2024'!C85+'DATA 02 2024'!F85+'DATA 02 2024'!G85)/3</f>
        <v>0</v>
      </c>
    </row>
    <row r="86" spans="1:13" x14ac:dyDescent="0.25">
      <c r="A86" s="16" t="s">
        <v>611</v>
      </c>
      <c r="B86" s="14" t="s">
        <v>544</v>
      </c>
      <c r="C86" s="18">
        <v>45461</v>
      </c>
      <c r="D86" s="19" t="s">
        <v>612</v>
      </c>
      <c r="E86" s="10" t="s">
        <v>698</v>
      </c>
      <c r="F86" s="23"/>
      <c r="G86" s="8"/>
      <c r="H86" s="8"/>
      <c r="I86" s="8"/>
      <c r="J86" s="8"/>
      <c r="K86" s="9">
        <v>45631</v>
      </c>
      <c r="L86" s="8"/>
      <c r="M86" s="29">
        <f>('DATA 02 2024'!C86+'DATA 02 2024'!F86+'DATA 02 2024'!G86)/3</f>
        <v>0</v>
      </c>
    </row>
    <row r="87" spans="1:13" x14ac:dyDescent="0.25">
      <c r="A87" s="16" t="s">
        <v>611</v>
      </c>
      <c r="B87" s="14" t="s">
        <v>547</v>
      </c>
      <c r="C87" s="18">
        <v>45461</v>
      </c>
      <c r="D87" s="19" t="s">
        <v>612</v>
      </c>
      <c r="E87" s="10" t="s">
        <v>699</v>
      </c>
      <c r="F87" s="24"/>
      <c r="G87" s="8"/>
      <c r="H87" s="8"/>
      <c r="I87" s="8"/>
      <c r="J87" s="8"/>
      <c r="K87" s="9">
        <v>45631</v>
      </c>
      <c r="L87" s="8"/>
      <c r="M87" s="29">
        <f>('DATA 02 2024'!C87+'DATA 02 2024'!F87+'DATA 02 2024'!G87)/3</f>
        <v>0</v>
      </c>
    </row>
    <row r="88" spans="1:13" x14ac:dyDescent="0.25">
      <c r="A88" s="16" t="s">
        <v>611</v>
      </c>
      <c r="B88" s="14" t="s">
        <v>549</v>
      </c>
      <c r="C88" s="18">
        <v>45461</v>
      </c>
      <c r="D88" s="19" t="s">
        <v>612</v>
      </c>
      <c r="E88" s="10" t="s">
        <v>700</v>
      </c>
      <c r="F88" s="24"/>
      <c r="G88" s="8"/>
      <c r="H88" s="8"/>
      <c r="I88" s="8"/>
      <c r="J88" s="8"/>
      <c r="K88" s="9">
        <v>45631</v>
      </c>
      <c r="L88" s="8"/>
      <c r="M88" s="29">
        <f>('DATA 02 2024'!C88+'DATA 02 2024'!F88+'DATA 02 2024'!G88)/3</f>
        <v>0</v>
      </c>
    </row>
    <row r="89" spans="1:13" x14ac:dyDescent="0.25">
      <c r="A89" s="16" t="s">
        <v>611</v>
      </c>
      <c r="B89" s="14" t="s">
        <v>551</v>
      </c>
      <c r="C89" s="18">
        <v>45461</v>
      </c>
      <c r="D89" s="19" t="s">
        <v>612</v>
      </c>
      <c r="E89" s="10" t="s">
        <v>701</v>
      </c>
      <c r="F89" s="24"/>
      <c r="G89" s="8"/>
      <c r="H89" s="8"/>
      <c r="I89" s="8"/>
      <c r="J89" s="8"/>
      <c r="K89" s="9">
        <v>45631</v>
      </c>
      <c r="L89" s="8"/>
      <c r="M89" s="29">
        <f>('DATA 02 2024'!C89+'DATA 02 2024'!F89+'DATA 02 2024'!G89)/3</f>
        <v>0</v>
      </c>
    </row>
    <row r="90" spans="1:13" x14ac:dyDescent="0.25">
      <c r="A90" s="16" t="s">
        <v>611</v>
      </c>
      <c r="B90" s="14" t="s">
        <v>553</v>
      </c>
      <c r="C90" s="18">
        <v>45461</v>
      </c>
      <c r="D90" s="19" t="s">
        <v>612</v>
      </c>
      <c r="E90" s="10" t="s">
        <v>702</v>
      </c>
      <c r="F90" s="24"/>
      <c r="G90" s="8"/>
      <c r="H90" s="8"/>
      <c r="I90" s="8"/>
      <c r="J90" s="8"/>
      <c r="K90" s="9">
        <v>45631</v>
      </c>
      <c r="L90" s="8"/>
      <c r="M90" s="29">
        <f>('DATA 02 2024'!C90+'DATA 02 2024'!F90+'DATA 02 2024'!G90)/3</f>
        <v>0</v>
      </c>
    </row>
    <row r="91" spans="1:13" x14ac:dyDescent="0.25">
      <c r="A91" s="16" t="s">
        <v>611</v>
      </c>
      <c r="B91" s="14" t="s">
        <v>555</v>
      </c>
      <c r="C91" s="18">
        <v>45461</v>
      </c>
      <c r="D91" s="19" t="s">
        <v>612</v>
      </c>
      <c r="E91" s="10" t="s">
        <v>703</v>
      </c>
      <c r="F91" s="24"/>
      <c r="G91" s="8"/>
      <c r="H91" s="8"/>
      <c r="I91" s="8"/>
      <c r="J91" s="8"/>
      <c r="K91" s="9">
        <v>45631</v>
      </c>
      <c r="L91" s="8"/>
      <c r="M91" s="29">
        <f>('DATA 02 2024'!C91+'DATA 02 2024'!F91+'DATA 02 2024'!G91)/3</f>
        <v>0</v>
      </c>
    </row>
    <row r="92" spans="1:13" x14ac:dyDescent="0.25">
      <c r="A92" s="16" t="s">
        <v>611</v>
      </c>
      <c r="B92" s="14" t="s">
        <v>557</v>
      </c>
      <c r="C92" s="18">
        <v>45461</v>
      </c>
      <c r="D92" s="19" t="s">
        <v>612</v>
      </c>
      <c r="E92" s="10" t="s">
        <v>704</v>
      </c>
      <c r="F92" s="23"/>
      <c r="G92" s="8"/>
      <c r="H92" s="8"/>
      <c r="I92" s="8"/>
      <c r="J92" s="8"/>
      <c r="K92" s="9">
        <v>45631</v>
      </c>
      <c r="L92" s="8"/>
      <c r="M92" s="29">
        <f>('DATA 02 2024'!C92+'DATA 02 2024'!F92+'DATA 02 2024'!G92)/3</f>
        <v>0</v>
      </c>
    </row>
    <row r="93" spans="1:13" x14ac:dyDescent="0.25">
      <c r="A93" s="16" t="s">
        <v>611</v>
      </c>
      <c r="B93" s="14" t="s">
        <v>559</v>
      </c>
      <c r="C93" s="18">
        <v>45461</v>
      </c>
      <c r="D93" s="19" t="s">
        <v>612</v>
      </c>
      <c r="E93" s="10" t="s">
        <v>705</v>
      </c>
      <c r="F93" s="23"/>
      <c r="G93" s="8"/>
      <c r="H93" s="8"/>
      <c r="I93" s="8"/>
      <c r="J93" s="8"/>
      <c r="K93" s="9">
        <v>45631</v>
      </c>
      <c r="L93" s="8"/>
      <c r="M93" s="29">
        <f>('DATA 02 2024'!C93+'DATA 02 2024'!F93+'DATA 02 2024'!G93)/3</f>
        <v>0</v>
      </c>
    </row>
    <row r="94" spans="1:13" x14ac:dyDescent="0.25">
      <c r="A94" s="16" t="s">
        <v>611</v>
      </c>
      <c r="B94" s="14" t="s">
        <v>562</v>
      </c>
      <c r="C94" s="18">
        <v>45461</v>
      </c>
      <c r="D94" s="19" t="s">
        <v>612</v>
      </c>
      <c r="E94" s="10" t="s">
        <v>706</v>
      </c>
      <c r="F94" s="24"/>
      <c r="G94" s="8"/>
      <c r="H94" s="8"/>
      <c r="I94" s="8"/>
      <c r="J94" s="8"/>
      <c r="K94" s="9">
        <v>45631</v>
      </c>
      <c r="L94" s="8"/>
      <c r="M94" s="29">
        <f>('DATA 02 2024'!C94+'DATA 02 2024'!F94+'DATA 02 2024'!G94)/3</f>
        <v>0</v>
      </c>
    </row>
    <row r="95" spans="1:13" x14ac:dyDescent="0.25">
      <c r="A95" s="16" t="s">
        <v>611</v>
      </c>
      <c r="B95" s="14" t="s">
        <v>564</v>
      </c>
      <c r="C95" s="18">
        <v>45461</v>
      </c>
      <c r="D95" s="19" t="s">
        <v>612</v>
      </c>
      <c r="E95" s="10" t="s">
        <v>707</v>
      </c>
      <c r="F95" s="24"/>
      <c r="G95" s="8"/>
      <c r="H95" s="8"/>
      <c r="I95" s="8"/>
      <c r="J95" s="8"/>
      <c r="K95" s="9">
        <v>45631</v>
      </c>
      <c r="L95" s="8"/>
      <c r="M95" s="29">
        <f>('DATA 02 2024'!C95+'DATA 02 2024'!F95+'DATA 02 2024'!G95)/3</f>
        <v>0</v>
      </c>
    </row>
    <row r="96" spans="1:13" x14ac:dyDescent="0.25">
      <c r="A96" s="16" t="s">
        <v>611</v>
      </c>
      <c r="B96" s="14" t="s">
        <v>566</v>
      </c>
      <c r="C96" s="18">
        <v>45462</v>
      </c>
      <c r="D96" s="19" t="s">
        <v>612</v>
      </c>
      <c r="E96" s="10" t="s">
        <v>708</v>
      </c>
      <c r="F96" s="23"/>
      <c r="G96" s="8"/>
      <c r="H96" s="8"/>
      <c r="I96" s="8"/>
      <c r="J96" s="8"/>
      <c r="K96" s="9">
        <v>45631</v>
      </c>
      <c r="L96" s="8"/>
      <c r="M96" s="29">
        <f>('DATA 02 2024'!C96+'DATA 02 2024'!F96+'DATA 02 2024'!G96)/3</f>
        <v>0</v>
      </c>
    </row>
    <row r="97" spans="1:13" x14ac:dyDescent="0.25">
      <c r="A97" s="16" t="s">
        <v>611</v>
      </c>
      <c r="B97" s="14" t="s">
        <v>568</v>
      </c>
      <c r="C97" s="18">
        <v>45462</v>
      </c>
      <c r="D97" s="19" t="s">
        <v>612</v>
      </c>
      <c r="E97" s="10" t="s">
        <v>709</v>
      </c>
      <c r="F97" s="21"/>
      <c r="G97" s="22"/>
      <c r="H97" s="22"/>
      <c r="I97" s="22"/>
      <c r="J97" s="22"/>
      <c r="K97" s="9">
        <v>45631</v>
      </c>
      <c r="L97" s="22"/>
      <c r="M97" s="29">
        <f>('DATA 02 2024'!C97+'DATA 02 2024'!F97+'DATA 02 2024'!G97)/3</f>
        <v>0</v>
      </c>
    </row>
    <row r="98" spans="1:13" x14ac:dyDescent="0.25">
      <c r="A98" s="16" t="s">
        <v>611</v>
      </c>
      <c r="B98" s="14" t="s">
        <v>570</v>
      </c>
      <c r="C98" s="18">
        <v>45462</v>
      </c>
      <c r="D98" s="19" t="s">
        <v>45</v>
      </c>
      <c r="E98" s="10" t="s">
        <v>710</v>
      </c>
      <c r="F98" s="21"/>
      <c r="G98" s="22"/>
      <c r="H98" s="22"/>
      <c r="I98" s="22"/>
      <c r="J98" s="22"/>
      <c r="K98" s="9">
        <v>45631</v>
      </c>
      <c r="L98" s="22"/>
      <c r="M98" s="29">
        <f>('DATA 02 2024'!C98+'DATA 02 2024'!F98+'DATA 02 2024'!G98)/3</f>
        <v>0</v>
      </c>
    </row>
    <row r="99" spans="1:13" x14ac:dyDescent="0.25">
      <c r="A99" s="16" t="s">
        <v>611</v>
      </c>
      <c r="B99" s="14" t="s">
        <v>572</v>
      </c>
      <c r="C99" s="18">
        <v>45462</v>
      </c>
      <c r="D99" s="19" t="s">
        <v>612</v>
      </c>
      <c r="E99" s="10" t="s">
        <v>711</v>
      </c>
      <c r="F99" s="24"/>
      <c r="G99" s="8"/>
      <c r="H99" s="8"/>
      <c r="I99" s="8"/>
      <c r="J99" s="8"/>
      <c r="K99" s="9">
        <v>45631</v>
      </c>
      <c r="L99" s="8"/>
      <c r="M99" s="29">
        <f>('DATA 02 2024'!C99+'DATA 02 2024'!F99+'DATA 02 2024'!G99)/3</f>
        <v>0</v>
      </c>
    </row>
    <row r="100" spans="1:13" x14ac:dyDescent="0.25">
      <c r="A100" s="16" t="s">
        <v>611</v>
      </c>
      <c r="B100" s="14" t="s">
        <v>574</v>
      </c>
      <c r="C100" s="18">
        <v>45462</v>
      </c>
      <c r="D100" s="19" t="s">
        <v>612</v>
      </c>
      <c r="E100" s="10" t="s">
        <v>712</v>
      </c>
      <c r="F100" s="23">
        <v>45488</v>
      </c>
      <c r="G100" s="8" t="s">
        <v>727</v>
      </c>
      <c r="H100" s="8" t="s">
        <v>757</v>
      </c>
      <c r="I100" s="8" t="s">
        <v>46</v>
      </c>
      <c r="J100" s="8" t="s">
        <v>47</v>
      </c>
      <c r="K100" s="8"/>
      <c r="L100" s="8"/>
      <c r="M100" s="29">
        <f>('DATA 02 2024'!C100+'DATA 02 2024'!F100+'DATA 02 2024'!G100)/3</f>
        <v>0.5</v>
      </c>
    </row>
    <row r="101" spans="1:13" x14ac:dyDescent="0.25">
      <c r="A101" s="16" t="s">
        <v>611</v>
      </c>
      <c r="B101" s="14" t="s">
        <v>576</v>
      </c>
      <c r="C101" s="18">
        <v>45462</v>
      </c>
      <c r="D101" s="19" t="s">
        <v>45</v>
      </c>
      <c r="E101" s="10" t="s">
        <v>713</v>
      </c>
      <c r="F101" s="24"/>
      <c r="G101" s="8"/>
      <c r="H101" s="8"/>
      <c r="I101" s="8"/>
      <c r="J101" s="8"/>
      <c r="K101" s="9">
        <v>45631</v>
      </c>
      <c r="L101" s="8"/>
      <c r="M101" s="29">
        <f>('DATA 02 2024'!C101+'DATA 02 2024'!F101+'DATA 02 2024'!G101)/3</f>
        <v>0</v>
      </c>
    </row>
    <row r="102" spans="1:13" x14ac:dyDescent="0.25">
      <c r="A102" s="16" t="s">
        <v>611</v>
      </c>
      <c r="B102" s="14" t="s">
        <v>578</v>
      </c>
      <c r="C102" s="18">
        <v>45462</v>
      </c>
      <c r="D102" s="19" t="s">
        <v>612</v>
      </c>
      <c r="E102" s="10" t="s">
        <v>714</v>
      </c>
      <c r="F102" s="24"/>
      <c r="G102" s="8"/>
      <c r="H102" s="8"/>
      <c r="I102" s="8"/>
      <c r="J102" s="8"/>
      <c r="K102" s="9">
        <v>45631</v>
      </c>
      <c r="L102" s="8"/>
      <c r="M102" s="29">
        <f>('DATA 02 2024'!C102+'DATA 02 2024'!F102+'DATA 02 2024'!G102)/3</f>
        <v>0</v>
      </c>
    </row>
    <row r="103" spans="1:13" x14ac:dyDescent="0.25">
      <c r="A103" s="16" t="s">
        <v>611</v>
      </c>
      <c r="B103" s="14" t="s">
        <v>580</v>
      </c>
      <c r="C103" s="18">
        <v>45462</v>
      </c>
      <c r="D103" s="19" t="s">
        <v>45</v>
      </c>
      <c r="E103" s="10" t="s">
        <v>715</v>
      </c>
      <c r="F103" s="24"/>
      <c r="G103" s="8"/>
      <c r="H103" s="8"/>
      <c r="I103" s="8"/>
      <c r="J103" s="8"/>
      <c r="K103" s="9">
        <v>45631</v>
      </c>
      <c r="L103" s="8"/>
      <c r="M103" s="29">
        <f>('DATA 02 2024'!C103+'DATA 02 2024'!F103+'DATA 02 2024'!G103)/3</f>
        <v>0</v>
      </c>
    </row>
    <row r="104" spans="1:13" x14ac:dyDescent="0.25">
      <c r="A104" s="16" t="s">
        <v>611</v>
      </c>
      <c r="B104" s="14" t="s">
        <v>582</v>
      </c>
      <c r="C104" s="18">
        <v>45462</v>
      </c>
      <c r="D104" s="19" t="s">
        <v>612</v>
      </c>
      <c r="E104" s="10" t="s">
        <v>716</v>
      </c>
      <c r="F104" s="24"/>
      <c r="G104" s="8"/>
      <c r="H104" s="8"/>
      <c r="I104" s="8"/>
      <c r="J104" s="8"/>
      <c r="K104" s="9">
        <v>45631</v>
      </c>
      <c r="L104" s="8"/>
      <c r="M104" s="29">
        <f>('DATA 02 2024'!C104+'DATA 02 2024'!F104+'DATA 02 2024'!G104)/3</f>
        <v>0</v>
      </c>
    </row>
    <row r="105" spans="1:13" ht="29.25" x14ac:dyDescent="0.25">
      <c r="A105" s="16" t="s">
        <v>611</v>
      </c>
      <c r="B105" s="14" t="s">
        <v>584</v>
      </c>
      <c r="C105" s="18">
        <v>45450</v>
      </c>
      <c r="D105" s="19" t="s">
        <v>638</v>
      </c>
      <c r="E105" s="10" t="s">
        <v>717</v>
      </c>
      <c r="F105" s="24"/>
      <c r="G105" s="8"/>
      <c r="H105" s="8"/>
      <c r="I105" s="8"/>
      <c r="J105" s="8"/>
      <c r="K105" s="9">
        <v>45631</v>
      </c>
      <c r="L105" s="8"/>
      <c r="M105" s="29">
        <f>('DATA 02 2024'!C105+'DATA 02 2024'!F105+'DATA 02 2024'!G105)/3</f>
        <v>0</v>
      </c>
    </row>
    <row r="106" spans="1:13" x14ac:dyDescent="0.25">
      <c r="A106" s="16" t="s">
        <v>611</v>
      </c>
      <c r="B106" s="14" t="s">
        <v>586</v>
      </c>
      <c r="C106" s="18">
        <v>45462</v>
      </c>
      <c r="D106" s="19" t="s">
        <v>612</v>
      </c>
      <c r="E106" s="10" t="s">
        <v>718</v>
      </c>
      <c r="F106" s="23">
        <v>45513</v>
      </c>
      <c r="G106" s="8" t="s">
        <v>50</v>
      </c>
      <c r="H106" s="8" t="s">
        <v>766</v>
      </c>
      <c r="I106" s="8" t="s">
        <v>51</v>
      </c>
      <c r="J106" s="8" t="s">
        <v>47</v>
      </c>
      <c r="K106" s="8"/>
      <c r="L106" s="8" t="s">
        <v>52</v>
      </c>
      <c r="M106" s="29">
        <f>('DATA 02 2024'!C106+'DATA 02 2024'!F106+'DATA 02 2024'!G106)/3</f>
        <v>0.25</v>
      </c>
    </row>
    <row r="107" spans="1:13" x14ac:dyDescent="0.25">
      <c r="A107" s="16" t="s">
        <v>611</v>
      </c>
      <c r="B107" s="14" t="s">
        <v>588</v>
      </c>
      <c r="C107" s="18">
        <v>45462</v>
      </c>
      <c r="D107" s="19" t="s">
        <v>612</v>
      </c>
      <c r="E107" s="10" t="s">
        <v>719</v>
      </c>
      <c r="F107" s="23">
        <v>45477</v>
      </c>
      <c r="G107" s="8" t="s">
        <v>50</v>
      </c>
      <c r="H107" s="8" t="s">
        <v>767</v>
      </c>
      <c r="I107" s="8" t="s">
        <v>51</v>
      </c>
      <c r="J107" s="8" t="s">
        <v>49</v>
      </c>
      <c r="K107" s="12"/>
      <c r="L107" s="8" t="s">
        <v>52</v>
      </c>
      <c r="M107" s="29">
        <f>('DATA 02 2024'!C107+'DATA 02 2024'!F107+'DATA 02 2024'!G107)/3</f>
        <v>0.41666666666666669</v>
      </c>
    </row>
    <row r="108" spans="1:13" x14ac:dyDescent="0.25">
      <c r="A108" s="16" t="s">
        <v>611</v>
      </c>
      <c r="B108" s="14" t="s">
        <v>590</v>
      </c>
      <c r="C108" s="18">
        <v>45462</v>
      </c>
      <c r="D108" s="19" t="s">
        <v>612</v>
      </c>
      <c r="E108" s="10" t="s">
        <v>720</v>
      </c>
      <c r="F108" s="24"/>
      <c r="G108" s="8"/>
      <c r="H108" s="8"/>
      <c r="I108" s="8"/>
      <c r="J108" s="8"/>
      <c r="K108" s="9">
        <v>45631</v>
      </c>
      <c r="L108" s="8"/>
      <c r="M108" s="29">
        <f>('DATA 02 2024'!C108+'DATA 02 2024'!F108+'DATA 02 2024'!G108)/3</f>
        <v>0</v>
      </c>
    </row>
    <row r="109" spans="1:13" x14ac:dyDescent="0.25">
      <c r="A109" s="16" t="s">
        <v>611</v>
      </c>
      <c r="B109" s="14" t="s">
        <v>592</v>
      </c>
      <c r="C109" s="18">
        <v>45462</v>
      </c>
      <c r="D109" s="19" t="s">
        <v>612</v>
      </c>
      <c r="E109" s="10" t="s">
        <v>721</v>
      </c>
      <c r="F109" s="24"/>
      <c r="G109" s="8"/>
      <c r="H109" s="8"/>
      <c r="I109" s="8"/>
      <c r="J109" s="8"/>
      <c r="K109" s="9">
        <v>45631</v>
      </c>
      <c r="L109" s="8"/>
      <c r="M109" s="29">
        <f>('DATA 02 2024'!C109+'DATA 02 2024'!F109+'DATA 02 2024'!G109)/3</f>
        <v>0</v>
      </c>
    </row>
    <row r="110" spans="1:13" x14ac:dyDescent="0.25">
      <c r="A110" s="16" t="s">
        <v>611</v>
      </c>
      <c r="B110" s="14" t="s">
        <v>594</v>
      </c>
      <c r="C110" s="18">
        <v>45462</v>
      </c>
      <c r="D110" s="19" t="s">
        <v>612</v>
      </c>
      <c r="E110" s="10" t="s">
        <v>722</v>
      </c>
      <c r="F110" s="23">
        <v>45488</v>
      </c>
      <c r="G110" s="8" t="s">
        <v>727</v>
      </c>
      <c r="H110" s="8" t="s">
        <v>747</v>
      </c>
      <c r="I110" s="8" t="s">
        <v>46</v>
      </c>
      <c r="J110" s="8" t="s">
        <v>49</v>
      </c>
      <c r="K110" s="8"/>
      <c r="L110" s="8" t="s">
        <v>729</v>
      </c>
      <c r="M110" s="29">
        <f>('DATA 02 2024'!C110+'DATA 02 2024'!F110+'DATA 02 2024'!G110)/3</f>
        <v>0.83333333333333337</v>
      </c>
    </row>
    <row r="111" spans="1:13" x14ac:dyDescent="0.25">
      <c r="A111" s="16" t="s">
        <v>611</v>
      </c>
      <c r="B111" s="14" t="s">
        <v>596</v>
      </c>
      <c r="C111" s="18">
        <v>45462</v>
      </c>
      <c r="D111" s="19" t="s">
        <v>612</v>
      </c>
      <c r="E111" s="10" t="s">
        <v>723</v>
      </c>
      <c r="F111" s="24"/>
      <c r="G111" s="8"/>
      <c r="H111" s="8"/>
      <c r="I111" s="8"/>
      <c r="J111" s="8"/>
      <c r="K111" s="9">
        <v>45631</v>
      </c>
      <c r="L111" s="8"/>
      <c r="M111" s="29">
        <f>('DATA 02 2024'!C111+'DATA 02 2024'!F111+'DATA 02 2024'!G111)/3</f>
        <v>0</v>
      </c>
    </row>
    <row r="112" spans="1:13" x14ac:dyDescent="0.25">
      <c r="A112" s="16" t="s">
        <v>611</v>
      </c>
      <c r="B112" s="14" t="s">
        <v>598</v>
      </c>
      <c r="C112" s="18">
        <v>45462</v>
      </c>
      <c r="D112" s="19" t="s">
        <v>612</v>
      </c>
      <c r="E112" s="10" t="s">
        <v>724</v>
      </c>
      <c r="F112" s="23"/>
      <c r="G112" s="8"/>
      <c r="H112" s="8"/>
      <c r="I112" s="8"/>
      <c r="J112" s="8"/>
      <c r="K112" s="9">
        <v>45631</v>
      </c>
      <c r="L112" s="8"/>
      <c r="M112" s="29">
        <f>('DATA 02 2024'!C112+'DATA 02 2024'!F112+'DATA 02 2024'!G112)/3</f>
        <v>0</v>
      </c>
    </row>
    <row r="113" spans="1:13" x14ac:dyDescent="0.25">
      <c r="A113" s="16" t="s">
        <v>611</v>
      </c>
      <c r="B113" s="14" t="s">
        <v>600</v>
      </c>
      <c r="C113" s="18">
        <v>45462</v>
      </c>
      <c r="D113" s="19" t="s">
        <v>612</v>
      </c>
      <c r="E113" s="10" t="s">
        <v>725</v>
      </c>
      <c r="F113" s="24"/>
      <c r="G113" s="8"/>
      <c r="H113" s="8"/>
      <c r="I113" s="8"/>
      <c r="J113" s="8"/>
      <c r="K113" s="9">
        <v>45631</v>
      </c>
      <c r="L113" s="8"/>
      <c r="M113" s="29">
        <f>('DATA 02 2024'!C113+'DATA 02 2024'!F113+'DATA 02 2024'!G113)/3</f>
        <v>0</v>
      </c>
    </row>
    <row r="114" spans="1:13" x14ac:dyDescent="0.25">
      <c r="A114" s="16" t="s">
        <v>611</v>
      </c>
      <c r="B114" s="14" t="s">
        <v>602</v>
      </c>
      <c r="C114" s="18">
        <v>45462</v>
      </c>
      <c r="D114" s="19" t="s">
        <v>612</v>
      </c>
      <c r="E114" s="10" t="s">
        <v>726</v>
      </c>
      <c r="F114" s="23">
        <v>45768</v>
      </c>
      <c r="G114" s="8" t="s">
        <v>727</v>
      </c>
      <c r="H114" s="8" t="s">
        <v>960</v>
      </c>
      <c r="I114" s="8" t="s">
        <v>46</v>
      </c>
      <c r="J114" s="8" t="s">
        <v>47</v>
      </c>
      <c r="K114" s="9">
        <v>45631</v>
      </c>
      <c r="L114" s="8" t="s">
        <v>48</v>
      </c>
      <c r="M114" s="29">
        <f>('DATA 02 2024'!C114+'DATA 02 2024'!F114+'DATA 02 2024'!G114)/3</f>
        <v>0.83333333333333337</v>
      </c>
    </row>
  </sheetData>
  <conditionalFormatting sqref="M2:M114">
    <cfRule type="iconSet" priority="1">
      <iconSet iconSet="4TrafficLights">
        <cfvo type="percent" val="0"/>
        <cfvo type="num" val="0.1"/>
        <cfvo type="num" val="0.51"/>
        <cfvo type="num" val="0.76"/>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D8846B4F-63F7-43C1-A4A1-FDA4C13CB9CA}">
          <x14:formula1>
            <xm:f>'DATA 02 2024'!$D$116:$D$118</xm:f>
          </x14:formula1>
          <xm:sqref>L2:L114</xm:sqref>
        </x14:dataValidation>
        <x14:dataValidation type="list" allowBlank="1" showInputMessage="1" showErrorMessage="1" xr:uid="{82AAB057-0F47-4AE0-8711-15E6B452B547}">
          <x14:formula1>
            <xm:f>'DATA 02 2024'!$A$116:$A$117</xm:f>
          </x14:formula1>
          <xm:sqref>G2:G114</xm:sqref>
        </x14:dataValidation>
        <x14:dataValidation type="list" allowBlank="1" showInputMessage="1" showErrorMessage="1" xr:uid="{28AF8DBF-34CF-4AEB-B3F6-6764E9E7ED22}">
          <x14:formula1>
            <xm:f>'DATA 02 2024'!$B$116:$B$117</xm:f>
          </x14:formula1>
          <xm:sqref>I2:I114</xm:sqref>
        </x14:dataValidation>
        <x14:dataValidation type="list" allowBlank="1" showInputMessage="1" showErrorMessage="1" xr:uid="{E2878893-23AE-4729-84FC-9B8DF648BE77}">
          <x14:formula1>
            <xm:f>'DATA 02 2024'!$C$116:$C$117</xm:f>
          </x14:formula1>
          <xm:sqref>J2:J114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07D84-1715-4CD3-8479-A7B5AD5CDC45}">
  <dimension ref="A1:X118"/>
  <sheetViews>
    <sheetView topLeftCell="N1" workbookViewId="0">
      <selection activeCell="U16" sqref="U16"/>
    </sheetView>
  </sheetViews>
  <sheetFormatPr baseColWidth="10" defaultRowHeight="15" x14ac:dyDescent="0.25"/>
  <sheetData>
    <row r="1" spans="1:24" x14ac:dyDescent="0.25">
      <c r="A1" s="1" t="s">
        <v>67</v>
      </c>
      <c r="B1" s="2" t="s">
        <v>68</v>
      </c>
      <c r="C1" s="2" t="s">
        <v>69</v>
      </c>
      <c r="D1" s="2" t="s">
        <v>70</v>
      </c>
      <c r="E1" s="2" t="s">
        <v>71</v>
      </c>
      <c r="F1" s="2" t="s">
        <v>73</v>
      </c>
      <c r="G1" s="2" t="s">
        <v>72</v>
      </c>
      <c r="H1" s="2"/>
      <c r="S1" t="s">
        <v>949</v>
      </c>
      <c r="T1" t="s">
        <v>950</v>
      </c>
      <c r="U1" t="s">
        <v>951</v>
      </c>
      <c r="V1" t="s">
        <v>952</v>
      </c>
      <c r="W1" t="s">
        <v>953</v>
      </c>
      <c r="X1" t="s">
        <v>954</v>
      </c>
    </row>
    <row r="2" spans="1:24" ht="45" x14ac:dyDescent="0.25">
      <c r="A2">
        <f>IF(LEN('RNV 02 2024'!G2)&gt;0, 1, 0)</f>
        <v>1</v>
      </c>
      <c r="B2">
        <f>IF('RNV 02 2024'!J2="En tiempo",1,0)</f>
        <v>0</v>
      </c>
      <c r="C2">
        <f>(A2+B2)/2</f>
        <v>0.5</v>
      </c>
      <c r="D2">
        <f>IF('RNV 02 2024'!G2="Acepta", 1, IF('RNV 02 2024'!G2="Rechaza", 0.5, IF(ISBLANK('RNV 02 2024'!G2), 0, )))</f>
        <v>1</v>
      </c>
      <c r="E2">
        <f>IF('RNV 02 2024'!I2="Se señala",1,0)</f>
        <v>1</v>
      </c>
      <c r="F2">
        <f>(D2+E2)/2</f>
        <v>1</v>
      </c>
      <c r="G2" t="str">
        <f>IF('RNV 02 2024'!L2="Implementadas", 1, IF('RNV 02 2024'!L2="Parcialmente implementadas", 0.5, IF('RNV 02 2024'!L2="No implementadas", 0,"0" )))</f>
        <v>0</v>
      </c>
      <c r="S2" s="41" t="s">
        <v>943</v>
      </c>
      <c r="T2" t="s">
        <v>727</v>
      </c>
      <c r="U2" t="s">
        <v>50</v>
      </c>
      <c r="V2" s="41" t="s">
        <v>959</v>
      </c>
      <c r="W2" s="41" t="s">
        <v>944</v>
      </c>
      <c r="X2" s="41" t="s">
        <v>10</v>
      </c>
    </row>
    <row r="3" spans="1:24" x14ac:dyDescent="0.25">
      <c r="A3">
        <f>IF(LEN('RNV 02 2024'!G3)&gt;0, 1, 0)</f>
        <v>0</v>
      </c>
      <c r="B3">
        <f>IF('RNV 02 2024'!J3="En tiempo",1,0)</f>
        <v>0</v>
      </c>
      <c r="C3">
        <f t="shared" ref="C3:C66" si="0">(A3+B3)/2</f>
        <v>0</v>
      </c>
      <c r="D3">
        <f>IF('RNV 02 2024'!G3="Acepta", 1, IF('RNV 02 2024'!G3="Rechaza", 0.5, IF(ISBLANK('RNV 02 2024'!G3), 0, )))</f>
        <v>0</v>
      </c>
      <c r="E3">
        <f>IF('RNV 02 2024'!I3="Se señala",1,0)</f>
        <v>0</v>
      </c>
      <c r="F3">
        <f t="shared" ref="F3:F66" si="1">(D3+E3)/2</f>
        <v>0</v>
      </c>
      <c r="G3" t="str">
        <f>IF('RNV 02 2024'!L3="Implementadas", 1, IF('RNV 02 2024'!L3="Parcialmente implementadas", 0.5, IF('RNV 02 2024'!L3="No implementadas", 0,"0" )))</f>
        <v>0</v>
      </c>
      <c r="I3" t="s">
        <v>53</v>
      </c>
      <c r="J3" t="s">
        <v>54</v>
      </c>
      <c r="K3" t="s">
        <v>56</v>
      </c>
      <c r="L3" t="s">
        <v>58</v>
      </c>
      <c r="M3" t="s">
        <v>60</v>
      </c>
      <c r="N3" t="s">
        <v>62</v>
      </c>
      <c r="O3" t="s">
        <v>63</v>
      </c>
      <c r="P3" t="s">
        <v>65</v>
      </c>
    </row>
    <row r="4" spans="1:24" x14ac:dyDescent="0.25">
      <c r="A4">
        <f>IF(LEN('RNV 02 2024'!G4)&gt;0, 1, 0)</f>
        <v>0</v>
      </c>
      <c r="B4">
        <f>IF('RNV 02 2024'!J4="En tiempo",1,0)</f>
        <v>0</v>
      </c>
      <c r="C4">
        <f t="shared" si="0"/>
        <v>0</v>
      </c>
      <c r="D4">
        <f>IF('RNV 02 2024'!G4="Acepta", 1, IF('RNV 02 2024'!G4="Rechaza", 0.5, IF(ISBLANK('RNV 02 2024'!G4), 0, )))</f>
        <v>0</v>
      </c>
      <c r="E4">
        <f>IF('RNV 02 2024'!I4="Se señala",1,0)</f>
        <v>0</v>
      </c>
      <c r="F4">
        <f t="shared" si="1"/>
        <v>0</v>
      </c>
      <c r="G4" t="str">
        <f>IF('RNV 02 2024'!L4="Implementadas", 1, IF('RNV 02 2024'!L4="Parcialmente implementadas", 0.5, IF('RNV 02 2024'!L4="No implementadas", 0,"0" )))</f>
        <v>0</v>
      </c>
      <c r="I4">
        <f>COUNT('RNV 02 2024'!F114)</f>
        <v>1</v>
      </c>
      <c r="J4" s="46">
        <v>113</v>
      </c>
      <c r="K4">
        <f>COUNTIF('RNV 02 2024'!G:G,"Acepta")</f>
        <v>25</v>
      </c>
      <c r="L4">
        <f>COUNTIF('RNV 02 2024'!G:G,"Rechaza")</f>
        <v>7</v>
      </c>
      <c r="M4">
        <f>COUNTBLANK('RNV 02 2024'!G2:'RNV 02 2024'!G114)</f>
        <v>81</v>
      </c>
      <c r="N4">
        <f>COUNTIF('RNV 02 2024'!J:J,"En tiempo")</f>
        <v>15</v>
      </c>
      <c r="O4" cm="1">
        <f t="array" ref="O4">COUNT(IF(LEN('RNV 02 2024'!J2:'RNV 02 2024'!J114)&gt;0,1))</f>
        <v>32</v>
      </c>
      <c r="P4">
        <f>COUNTIF('RNV 02 2024'!L2:'RNV 02 2024'!L114,"Implementadas")</f>
        <v>4</v>
      </c>
      <c r="S4" s="3">
        <f>O4/J4</f>
        <v>0.2831858407079646</v>
      </c>
      <c r="T4" s="3">
        <f>K4/J4</f>
        <v>0.22123893805309736</v>
      </c>
      <c r="U4" s="3">
        <f>L4/J4</f>
        <v>6.1946902654867256E-2</v>
      </c>
      <c r="V4" s="3">
        <f>M4/J4</f>
        <v>0.7168141592920354</v>
      </c>
      <c r="W4" s="3">
        <f>N4/O4</f>
        <v>0.46875</v>
      </c>
      <c r="X4" s="3">
        <f>P4/K4</f>
        <v>0.16</v>
      </c>
    </row>
    <row r="5" spans="1:24" x14ac:dyDescent="0.25">
      <c r="A5">
        <f>IF(LEN('RNV 02 2024'!G5)&gt;0, 1, 0)</f>
        <v>0</v>
      </c>
      <c r="B5">
        <f>IF('RNV 02 2024'!J5="En tiempo",1,0)</f>
        <v>0</v>
      </c>
      <c r="C5">
        <f t="shared" si="0"/>
        <v>0</v>
      </c>
      <c r="D5">
        <f>IF('RNV 02 2024'!G5="Acepta", 1, IF('RNV 02 2024'!G5="Rechaza", 0.5, IF(ISBLANK('RNV 02 2024'!G5), 0, )))</f>
        <v>0</v>
      </c>
      <c r="E5">
        <f>IF('RNV 02 2024'!I5="Se señala",1,0)</f>
        <v>0</v>
      </c>
      <c r="F5">
        <f t="shared" si="1"/>
        <v>0</v>
      </c>
      <c r="G5" t="str">
        <f>IF('RNV 02 2024'!L5="Implementadas", 1, IF('RNV 02 2024'!L5="Parcialmente implementadas", 0.5, IF('RNV 02 2024'!L5="No implementadas", 0,"0" )))</f>
        <v>0</v>
      </c>
    </row>
    <row r="6" spans="1:24" x14ac:dyDescent="0.25">
      <c r="A6">
        <f>IF(LEN('RNV 02 2024'!G6)&gt;0, 1, 0)</f>
        <v>0</v>
      </c>
      <c r="B6">
        <f>IF('RNV 02 2024'!J6="En tiempo",1,0)</f>
        <v>0</v>
      </c>
      <c r="C6">
        <f t="shared" si="0"/>
        <v>0</v>
      </c>
      <c r="D6">
        <f>IF('RNV 02 2024'!G6="Acepta", 1, IF('RNV 02 2024'!G6="Rechaza", 0.5, IF(ISBLANK('RNV 02 2024'!G6), 0, )))</f>
        <v>0</v>
      </c>
      <c r="E6">
        <f>IF('RNV 02 2024'!I6="Se señala",1,0)</f>
        <v>0</v>
      </c>
      <c r="F6">
        <f t="shared" si="1"/>
        <v>0</v>
      </c>
      <c r="G6" t="str">
        <f>IF('RNV 02 2024'!L6="Implementadas", 1, IF('RNV 02 2024'!L6="Parcialmente implementadas", 0.5, IF('RNV 02 2024'!L6="No implementadas", 0,"0" )))</f>
        <v>0</v>
      </c>
      <c r="R6" t="s">
        <v>1742</v>
      </c>
      <c r="S6" t="s">
        <v>1743</v>
      </c>
      <c r="T6" t="s">
        <v>1744</v>
      </c>
      <c r="U6" t="s">
        <v>1745</v>
      </c>
      <c r="V6" t="s">
        <v>1746</v>
      </c>
      <c r="W6" t="s">
        <v>1747</v>
      </c>
    </row>
    <row r="7" spans="1:24" x14ac:dyDescent="0.25">
      <c r="A7">
        <f>IF(LEN('RNV 02 2024'!G7)&gt;0, 1, 0)</f>
        <v>1</v>
      </c>
      <c r="B7">
        <f>IF('RNV 02 2024'!J7="En tiempo",1,0)</f>
        <v>0</v>
      </c>
      <c r="C7">
        <f t="shared" si="0"/>
        <v>0.5</v>
      </c>
      <c r="D7">
        <f>IF('RNV 02 2024'!G7="Acepta", 1, IF('RNV 02 2024'!G7="Rechaza", 0.5, IF(ISBLANK('RNV 02 2024'!G7), 0, )))</f>
        <v>1</v>
      </c>
      <c r="E7">
        <f>IF('RNV 02 2024'!I7="Se señala",1,0)</f>
        <v>1</v>
      </c>
      <c r="F7">
        <f t="shared" si="1"/>
        <v>1</v>
      </c>
      <c r="G7" t="str">
        <f>IF('RNV 02 2024'!L7="Implementadas", 1, IF('RNV 02 2024'!L7="Parcialmente implementadas", 0.5, IF('RNV 02 2024'!L7="No implementadas", 0,"0" )))</f>
        <v>0</v>
      </c>
      <c r="I7" t="s">
        <v>67</v>
      </c>
      <c r="J7" t="s">
        <v>605</v>
      </c>
    </row>
    <row r="8" spans="1:24" x14ac:dyDescent="0.25">
      <c r="A8">
        <f>IF(LEN('RNV 02 2024'!G8)&gt;0, 1, 0)</f>
        <v>0</v>
      </c>
      <c r="B8">
        <f>IF('RNV 02 2024'!J8="En tiempo",1,0)</f>
        <v>0</v>
      </c>
      <c r="C8">
        <f t="shared" si="0"/>
        <v>0</v>
      </c>
      <c r="D8">
        <f>IF('RNV 02 2024'!G8="Acepta", 1, IF('RNV 02 2024'!G8="Rechaza", 0.5, IF(ISBLANK('RNV 02 2024'!G8), 0, )))</f>
        <v>0</v>
      </c>
      <c r="E8">
        <f>IF('RNV 02 2024'!I8="Se señala",1,0)</f>
        <v>0</v>
      </c>
      <c r="F8">
        <f t="shared" si="1"/>
        <v>0</v>
      </c>
      <c r="G8" t="str">
        <f>IF('RNV 02 2024'!L8="Implementadas", 1, IF('RNV 02 2024'!L8="Parcialmente implementadas", 0.5, IF('RNV 02 2024'!L8="No implementadas", 0,"0" )))</f>
        <v>0</v>
      </c>
      <c r="I8" t="s">
        <v>68</v>
      </c>
      <c r="J8" t="s">
        <v>7</v>
      </c>
    </row>
    <row r="9" spans="1:24" x14ac:dyDescent="0.25">
      <c r="A9">
        <f>IF(LEN('RNV 02 2024'!G9)&gt;0, 1, 0)</f>
        <v>0</v>
      </c>
      <c r="B9">
        <f>IF('RNV 02 2024'!J9="En tiempo",1,0)</f>
        <v>0</v>
      </c>
      <c r="C9">
        <f t="shared" si="0"/>
        <v>0</v>
      </c>
      <c r="D9">
        <f>IF('RNV 02 2024'!G9="Acepta", 1, IF('RNV 02 2024'!G9="Rechaza", 0.5, IF(ISBLANK('RNV 02 2024'!G9), 0, )))</f>
        <v>0</v>
      </c>
      <c r="E9">
        <f>IF('RNV 02 2024'!I9="Se señala",1,0)</f>
        <v>0</v>
      </c>
      <c r="F9">
        <f t="shared" si="1"/>
        <v>0</v>
      </c>
      <c r="G9" t="str">
        <f>IF('RNV 02 2024'!L9="Implementadas", 1, IF('RNV 02 2024'!L9="Parcialmente implementadas", 0.5, IF('RNV 02 2024'!L9="No implementadas", 0,"0" )))</f>
        <v>0</v>
      </c>
      <c r="I9" t="s">
        <v>69</v>
      </c>
      <c r="J9" t="s">
        <v>606</v>
      </c>
    </row>
    <row r="10" spans="1:24" x14ac:dyDescent="0.25">
      <c r="A10">
        <f>IF(LEN('RNV 02 2024'!G10)&gt;0, 1, 0)</f>
        <v>1</v>
      </c>
      <c r="B10">
        <f>IF('RNV 02 2024'!J10="En tiempo",1,0)</f>
        <v>1</v>
      </c>
      <c r="C10">
        <f t="shared" si="0"/>
        <v>1</v>
      </c>
      <c r="D10">
        <f>IF('RNV 02 2024'!G10="Acepta", 1, IF('RNV 02 2024'!G10="Rechaza", 0.5, IF(ISBLANK('RNV 02 2024'!G10), 0, )))</f>
        <v>1</v>
      </c>
      <c r="E10">
        <f>IF('RNV 02 2024'!I10="Se señala",1,0)</f>
        <v>1</v>
      </c>
      <c r="F10">
        <f t="shared" si="1"/>
        <v>1</v>
      </c>
      <c r="G10">
        <f>IF('RNV 02 2024'!L10="Implementadas", 1, IF('RNV 02 2024'!L10="Parcialmente implementadas", 0.5, IF('RNV 02 2024'!L10="No implementadas", 0,"0" )))</f>
        <v>0</v>
      </c>
      <c r="I10" t="s">
        <v>70</v>
      </c>
      <c r="J10" t="s">
        <v>607</v>
      </c>
    </row>
    <row r="11" spans="1:24" x14ac:dyDescent="0.25">
      <c r="A11">
        <f>IF(LEN('RNV 02 2024'!G11)&gt;0, 1, 0)</f>
        <v>1</v>
      </c>
      <c r="B11">
        <f>IF('RNV 02 2024'!J11="En tiempo",1,0)</f>
        <v>0</v>
      </c>
      <c r="C11">
        <f t="shared" si="0"/>
        <v>0.5</v>
      </c>
      <c r="D11">
        <f>IF('RNV 02 2024'!G11="Acepta", 1, IF('RNV 02 2024'!G11="Rechaza", 0.5, IF(ISBLANK('RNV 02 2024'!G11), 0, )))</f>
        <v>1</v>
      </c>
      <c r="E11">
        <f>IF('RNV 02 2024'!I11="Se señala",1,0)</f>
        <v>1</v>
      </c>
      <c r="F11">
        <f t="shared" si="1"/>
        <v>1</v>
      </c>
      <c r="G11">
        <f>IF('RNV 02 2024'!L11="Implementadas", 1, IF('RNV 02 2024'!L11="Parcialmente implementadas", 0.5, IF('RNV 02 2024'!L11="No implementadas", 0,"0" )))</f>
        <v>0</v>
      </c>
      <c r="I11" t="s">
        <v>608</v>
      </c>
      <c r="J11" t="s">
        <v>609</v>
      </c>
    </row>
    <row r="12" spans="1:24" x14ac:dyDescent="0.25">
      <c r="A12">
        <f>IF(LEN('RNV 02 2024'!G12)&gt;0, 1, 0)</f>
        <v>0</v>
      </c>
      <c r="B12">
        <f>IF('RNV 02 2024'!J12="En tiempo",1,0)</f>
        <v>0</v>
      </c>
      <c r="C12">
        <f t="shared" si="0"/>
        <v>0</v>
      </c>
      <c r="D12">
        <f>IF('RNV 02 2024'!G12="Acepta", 1, IF('RNV 02 2024'!G12="Rechaza", 0.5, IF(ISBLANK('RNV 02 2024'!G12), 0, )))</f>
        <v>0</v>
      </c>
      <c r="E12">
        <f>IF('RNV 02 2024'!I12="Se señala",1,0)</f>
        <v>0</v>
      </c>
      <c r="F12">
        <f t="shared" si="1"/>
        <v>0</v>
      </c>
      <c r="G12" t="str">
        <f>IF('RNV 02 2024'!L12="Implementadas", 1, IF('RNV 02 2024'!L12="Parcialmente implementadas", 0.5, IF('RNV 02 2024'!L12="No implementadas", 0,"0" )))</f>
        <v>0</v>
      </c>
      <c r="I12" t="s">
        <v>73</v>
      </c>
      <c r="J12" t="s">
        <v>5</v>
      </c>
    </row>
    <row r="13" spans="1:24" x14ac:dyDescent="0.25">
      <c r="A13">
        <f>IF(LEN('RNV 02 2024'!G13)&gt;0, 1, 0)</f>
        <v>0</v>
      </c>
      <c r="B13">
        <f>IF('RNV 02 2024'!J13="En tiempo",1,0)</f>
        <v>0</v>
      </c>
      <c r="C13">
        <f t="shared" si="0"/>
        <v>0</v>
      </c>
      <c r="D13">
        <f>IF('RNV 02 2024'!G13="Acepta", 1, IF('RNV 02 2024'!G13="Rechaza", 0.5, IF(ISBLANK('RNV 02 2024'!G13), 0, )))</f>
        <v>0</v>
      </c>
      <c r="E13">
        <f>IF('RNV 02 2024'!I13="Se señala",1,0)</f>
        <v>0</v>
      </c>
      <c r="F13">
        <f t="shared" si="1"/>
        <v>0</v>
      </c>
      <c r="G13" t="str">
        <f>IF('RNV 02 2024'!L13="Implementadas", 1, IF('RNV 02 2024'!L13="Parcialmente implementadas", 0.5, IF('RNV 02 2024'!L13="No implementadas", 0,"0" )))</f>
        <v>0</v>
      </c>
      <c r="I13" t="s">
        <v>72</v>
      </c>
      <c r="J13" t="s">
        <v>610</v>
      </c>
    </row>
    <row r="14" spans="1:24" x14ac:dyDescent="0.25">
      <c r="A14">
        <f>IF(LEN('RNV 02 2024'!G14)&gt;0, 1, 0)</f>
        <v>0</v>
      </c>
      <c r="B14">
        <f>IF('RNV 02 2024'!J14="En tiempo",1,0)</f>
        <v>0</v>
      </c>
      <c r="C14">
        <f t="shared" si="0"/>
        <v>0</v>
      </c>
      <c r="D14">
        <f>IF('RNV 02 2024'!G14="Acepta", 1, IF('RNV 02 2024'!G14="Rechaza", 0.5, IF(ISBLANK('RNV 02 2024'!G14), 0, )))</f>
        <v>0</v>
      </c>
      <c r="E14">
        <f>IF('RNV 02 2024'!I14="Se señala",1,0)</f>
        <v>0</v>
      </c>
      <c r="F14">
        <f t="shared" si="1"/>
        <v>0</v>
      </c>
      <c r="G14" t="str">
        <f>IF('RNV 02 2024'!L14="Implementadas", 1, IF('RNV 02 2024'!L14="Parcialmente implementadas", 0.5, IF('RNV 02 2024'!L14="No implementadas", 0,"0" )))</f>
        <v>0</v>
      </c>
    </row>
    <row r="15" spans="1:24" x14ac:dyDescent="0.25">
      <c r="A15">
        <f>IF(LEN('RNV 02 2024'!G15)&gt;0, 1, 0)</f>
        <v>0</v>
      </c>
      <c r="B15">
        <f>IF('RNV 02 2024'!J15="En tiempo",1,0)</f>
        <v>0</v>
      </c>
      <c r="C15">
        <f t="shared" si="0"/>
        <v>0</v>
      </c>
      <c r="D15">
        <f>IF('RNV 02 2024'!G15="Acepta", 1, IF('RNV 02 2024'!G15="Rechaza", 0.5, IF(ISBLANK('RNV 02 2024'!G15), 0, )))</f>
        <v>0</v>
      </c>
      <c r="E15">
        <f>IF('RNV 02 2024'!I15="Se señala",1,0)</f>
        <v>0</v>
      </c>
      <c r="F15">
        <f t="shared" si="1"/>
        <v>0</v>
      </c>
      <c r="G15" t="str">
        <f>IF('RNV 02 2024'!L15="Implementadas", 1, IF('RNV 02 2024'!L15="Parcialmente implementadas", 0.5, IF('RNV 02 2024'!L15="No implementadas", 0,"0" )))</f>
        <v>0</v>
      </c>
      <c r="I15" t="s">
        <v>53</v>
      </c>
      <c r="J15" t="s">
        <v>945</v>
      </c>
    </row>
    <row r="16" spans="1:24" x14ac:dyDescent="0.25">
      <c r="A16">
        <f>IF(LEN('RNV 02 2024'!G16)&gt;0, 1, 0)</f>
        <v>1</v>
      </c>
      <c r="B16">
        <f>IF('RNV 02 2024'!J16="En tiempo",1,0)</f>
        <v>1</v>
      </c>
      <c r="C16">
        <f t="shared" si="0"/>
        <v>1</v>
      </c>
      <c r="D16">
        <f>IF('RNV 02 2024'!G16="Acepta", 1, IF('RNV 02 2024'!G16="Rechaza", 0.5, IF(ISBLANK('RNV 02 2024'!G16), 0, )))</f>
        <v>1</v>
      </c>
      <c r="E16">
        <f>IF('RNV 02 2024'!I16="Se señala",1,0)</f>
        <v>1</v>
      </c>
      <c r="F16">
        <f t="shared" si="1"/>
        <v>1</v>
      </c>
      <c r="G16" t="str">
        <f>IF('RNV 02 2024'!L16="Implementadas", 1, IF('RNV 02 2024'!L16="Parcialmente implementadas", 0.5, IF('RNV 02 2024'!L16="No implementadas", 0,"0" )))</f>
        <v>0</v>
      </c>
      <c r="I16" t="s">
        <v>54</v>
      </c>
      <c r="J16" t="s">
        <v>946</v>
      </c>
    </row>
    <row r="17" spans="1:24" x14ac:dyDescent="0.25">
      <c r="A17">
        <f>IF(LEN('RNV 02 2024'!G17)&gt;0, 1, 0)</f>
        <v>1</v>
      </c>
      <c r="B17">
        <f>IF('RNV 02 2024'!J17="En tiempo",1,0)</f>
        <v>1</v>
      </c>
      <c r="C17">
        <f t="shared" si="0"/>
        <v>1</v>
      </c>
      <c r="D17">
        <f>IF('RNV 02 2024'!G17="Acepta", 1, IF('RNV 02 2024'!G17="Rechaza", 0.5, IF(ISBLANK('RNV 02 2024'!G17), 0, )))</f>
        <v>1</v>
      </c>
      <c r="E17">
        <f>IF('RNV 02 2024'!I17="Se señala",1,0)</f>
        <v>1</v>
      </c>
      <c r="F17">
        <f t="shared" si="1"/>
        <v>1</v>
      </c>
      <c r="G17" t="str">
        <f>IF('RNV 02 2024'!L17="Implementadas", 1, IF('RNV 02 2024'!L17="Parcialmente implementadas", 0.5, IF('RNV 02 2024'!L17="No implementadas", 0,"0" )))</f>
        <v>0</v>
      </c>
      <c r="I17" t="s">
        <v>56</v>
      </c>
      <c r="J17" t="s">
        <v>947</v>
      </c>
    </row>
    <row r="18" spans="1:24" x14ac:dyDescent="0.25">
      <c r="A18">
        <f>IF(LEN('RNV 02 2024'!G18)&gt;0, 1, 0)</f>
        <v>0</v>
      </c>
      <c r="B18">
        <f>IF('RNV 02 2024'!J18="En tiempo",1,0)</f>
        <v>0</v>
      </c>
      <c r="C18">
        <f t="shared" si="0"/>
        <v>0</v>
      </c>
      <c r="D18">
        <f>IF('RNV 02 2024'!G18="Acepta", 1, IF('RNV 02 2024'!G18="Rechaza", 0.5, IF(ISBLANK('RNV 02 2024'!G18), 0, )))</f>
        <v>0</v>
      </c>
      <c r="E18">
        <f>IF('RNV 02 2024'!I18="Se señala",1,0)</f>
        <v>0</v>
      </c>
      <c r="F18">
        <f t="shared" si="1"/>
        <v>0</v>
      </c>
      <c r="G18" t="str">
        <f>IF('RNV 02 2024'!L18="Implementadas", 1, IF('RNV 02 2024'!L18="Parcialmente implementadas", 0.5, IF('RNV 02 2024'!L18="No implementadas", 0,"0" )))</f>
        <v>0</v>
      </c>
      <c r="I18" t="s">
        <v>58</v>
      </c>
      <c r="J18" t="s">
        <v>948</v>
      </c>
    </row>
    <row r="19" spans="1:24" x14ac:dyDescent="0.25">
      <c r="A19">
        <f>IF(LEN('RNV 02 2024'!G19)&gt;0, 1, 0)</f>
        <v>0</v>
      </c>
      <c r="B19">
        <f>IF('RNV 02 2024'!J19="En tiempo",1,0)</f>
        <v>0</v>
      </c>
      <c r="C19">
        <f t="shared" si="0"/>
        <v>0</v>
      </c>
      <c r="D19">
        <f>IF('RNV 02 2024'!G19="Acepta", 1, IF('RNV 02 2024'!G19="Rechaza", 0.5, IF(ISBLANK('RNV 02 2024'!G19), 0, )))</f>
        <v>0</v>
      </c>
      <c r="E19">
        <f>IF('RNV 02 2024'!I19="Se señala",1,0)</f>
        <v>0</v>
      </c>
      <c r="F19">
        <f t="shared" si="1"/>
        <v>0</v>
      </c>
      <c r="G19" t="str">
        <f>IF('RNV 02 2024'!L19="Implementadas", 1, IF('RNV 02 2024'!L19="Parcialmente implementadas", 0.5, IF('RNV 02 2024'!L19="No implementadas", 0,"0" )))</f>
        <v>0</v>
      </c>
      <c r="I19" t="s">
        <v>60</v>
      </c>
      <c r="J19" t="s">
        <v>955</v>
      </c>
    </row>
    <row r="20" spans="1:24" x14ac:dyDescent="0.25">
      <c r="A20">
        <f>IF(LEN('RNV 02 2024'!G20)&gt;0, 1, 0)</f>
        <v>0</v>
      </c>
      <c r="B20">
        <f>IF('RNV 02 2024'!J20="En tiempo",1,0)</f>
        <v>0</v>
      </c>
      <c r="C20">
        <f t="shared" si="0"/>
        <v>0</v>
      </c>
      <c r="D20">
        <f>IF('RNV 02 2024'!G20="Acepta", 1, IF('RNV 02 2024'!G20="Rechaza", 0.5, IF(ISBLANK('RNV 02 2024'!G20), 0, )))</f>
        <v>0</v>
      </c>
      <c r="E20">
        <f>IF('RNV 02 2024'!I20="Se señala",1,0)</f>
        <v>0</v>
      </c>
      <c r="F20">
        <f t="shared" si="1"/>
        <v>0</v>
      </c>
      <c r="G20" t="str">
        <f>IF('RNV 02 2024'!L20="Implementadas", 1, IF('RNV 02 2024'!L20="Parcialmente implementadas", 0.5, IF('RNV 02 2024'!L20="No implementadas", 0,"0" )))</f>
        <v>0</v>
      </c>
      <c r="I20" t="s">
        <v>62</v>
      </c>
      <c r="J20" t="s">
        <v>956</v>
      </c>
    </row>
    <row r="21" spans="1:24" x14ac:dyDescent="0.25">
      <c r="A21">
        <f>IF(LEN('RNV 02 2024'!G21)&gt;0, 1, 0)</f>
        <v>0</v>
      </c>
      <c r="B21">
        <f>IF('RNV 02 2024'!J21="En tiempo",1,0)</f>
        <v>0</v>
      </c>
      <c r="C21">
        <f t="shared" si="0"/>
        <v>0</v>
      </c>
      <c r="D21">
        <f>IF('RNV 02 2024'!G21="Acepta", 1, IF('RNV 02 2024'!G21="Rechaza", 0.5, IF(ISBLANK('RNV 02 2024'!G21), 0, )))</f>
        <v>0</v>
      </c>
      <c r="E21">
        <f>IF('RNV 02 2024'!I21="Se señala",1,0)</f>
        <v>0</v>
      </c>
      <c r="F21">
        <f t="shared" si="1"/>
        <v>0</v>
      </c>
      <c r="G21" t="str">
        <f>IF('RNV 02 2024'!L21="Implementadas", 1, IF('RNV 02 2024'!L21="Parcialmente implementadas", 0.5, IF('RNV 02 2024'!L21="No implementadas", 0,"0" )))</f>
        <v>0</v>
      </c>
      <c r="I21" t="s">
        <v>63</v>
      </c>
      <c r="J21" t="s">
        <v>958</v>
      </c>
    </row>
    <row r="22" spans="1:24" x14ac:dyDescent="0.25">
      <c r="A22">
        <f>IF(LEN('RNV 02 2024'!G22)&gt;0, 1, 0)</f>
        <v>0</v>
      </c>
      <c r="B22">
        <f>IF('RNV 02 2024'!J22="En tiempo",1,0)</f>
        <v>0</v>
      </c>
      <c r="C22">
        <f t="shared" si="0"/>
        <v>0</v>
      </c>
      <c r="D22">
        <f>IF('RNV 02 2024'!G22="Acepta", 1, IF('RNV 02 2024'!G22="Rechaza", 0.5, IF(ISBLANK('RNV 02 2024'!G22), 0, )))</f>
        <v>0</v>
      </c>
      <c r="E22">
        <f>IF('RNV 02 2024'!I22="Se señala",1,0)</f>
        <v>0</v>
      </c>
      <c r="F22">
        <f t="shared" si="1"/>
        <v>0</v>
      </c>
      <c r="G22" t="str">
        <f>IF('RNV 02 2024'!L22="Implementadas", 1, IF('RNV 02 2024'!L22="Parcialmente implementadas", 0.5, IF('RNV 02 2024'!L22="No implementadas", 0,"0" )))</f>
        <v>0</v>
      </c>
      <c r="I22" t="s">
        <v>65</v>
      </c>
      <c r="J22" t="s">
        <v>957</v>
      </c>
    </row>
    <row r="23" spans="1:24" x14ac:dyDescent="0.25">
      <c r="A23">
        <f>IF(LEN('RNV 02 2024'!G23)&gt;0, 1, 0)</f>
        <v>0</v>
      </c>
      <c r="B23">
        <f>IF('RNV 02 2024'!J23="En tiempo",1,0)</f>
        <v>0</v>
      </c>
      <c r="C23">
        <f t="shared" si="0"/>
        <v>0</v>
      </c>
      <c r="D23">
        <f>IF('RNV 02 2024'!G23="Acepta", 1, IF('RNV 02 2024'!G23="Rechaza", 0.5, IF(ISBLANK('RNV 02 2024'!G23), 0, )))</f>
        <v>0</v>
      </c>
      <c r="E23">
        <f>IF('RNV 02 2024'!I23="Se señala",1,0)</f>
        <v>0</v>
      </c>
      <c r="F23">
        <f t="shared" si="1"/>
        <v>0</v>
      </c>
      <c r="G23" t="str">
        <f>IF('RNV 02 2024'!L23="Implementadas", 1, IF('RNV 02 2024'!L23="Parcialmente implementadas", 0.5, IF('RNV 02 2024'!L23="No implementadas", 0,"0" )))</f>
        <v>0</v>
      </c>
    </row>
    <row r="24" spans="1:24" x14ac:dyDescent="0.25">
      <c r="A24">
        <f>IF(LEN('RNV 02 2024'!G24)&gt;0, 1, 0)</f>
        <v>0</v>
      </c>
      <c r="B24">
        <f>IF('RNV 02 2024'!J24="En tiempo",1,0)</f>
        <v>0</v>
      </c>
      <c r="C24">
        <f t="shared" si="0"/>
        <v>0</v>
      </c>
      <c r="D24">
        <f>IF('RNV 02 2024'!G24="Acepta", 1, IF('RNV 02 2024'!G24="Rechaza", 0.5, IF(ISBLANK('RNV 02 2024'!G24), 0, )))</f>
        <v>0</v>
      </c>
      <c r="E24">
        <f>IF('RNV 02 2024'!I24="Se señala",1,0)</f>
        <v>0</v>
      </c>
      <c r="F24">
        <f t="shared" si="1"/>
        <v>0</v>
      </c>
      <c r="G24" t="str">
        <f>IF('RNV 02 2024'!L24="Implementadas", 1, IF('RNV 02 2024'!L24="Parcialmente implementadas", 0.5, IF('RNV 02 2024'!L24="No implementadas", 0,"0" )))</f>
        <v>0</v>
      </c>
    </row>
    <row r="25" spans="1:24" x14ac:dyDescent="0.25">
      <c r="A25">
        <f>IF(LEN('RNV 02 2024'!G25)&gt;0, 1, 0)</f>
        <v>1</v>
      </c>
      <c r="B25">
        <f>IF('RNV 02 2024'!J25="En tiempo",1,0)</f>
        <v>0</v>
      </c>
      <c r="C25">
        <f t="shared" si="0"/>
        <v>0.5</v>
      </c>
      <c r="D25">
        <f>IF('RNV 02 2024'!G25="Acepta", 1, IF('RNV 02 2024'!G25="Rechaza", 0.5, IF(ISBLANK('RNV 02 2024'!G25), 0, )))</f>
        <v>0.5</v>
      </c>
      <c r="E25">
        <f>IF('RNV 02 2024'!I25="Se señala",1,0)</f>
        <v>0</v>
      </c>
      <c r="F25">
        <f t="shared" si="1"/>
        <v>0.25</v>
      </c>
      <c r="G25">
        <f>IF('RNV 02 2024'!L25="Implementadas", 1, IF('RNV 02 2024'!L25="Parcialmente implementadas", 0.5, IF('RNV 02 2024'!L25="No implementadas", 0,"0" )))</f>
        <v>0</v>
      </c>
    </row>
    <row r="26" spans="1:24" x14ac:dyDescent="0.25">
      <c r="A26">
        <f>IF(LEN('RNV 02 2024'!G26)&gt;0, 1, 0)</f>
        <v>0</v>
      </c>
      <c r="B26">
        <f>IF('RNV 02 2024'!J26="En tiempo",1,0)</f>
        <v>0</v>
      </c>
      <c r="C26">
        <f t="shared" si="0"/>
        <v>0</v>
      </c>
      <c r="D26">
        <f>IF('RNV 02 2024'!G26="Acepta", 1, IF('RNV 02 2024'!G26="Rechaza", 0.5, IF(ISBLANK('RNV 02 2024'!G26), 0, )))</f>
        <v>0</v>
      </c>
      <c r="E26">
        <f>IF('RNV 02 2024'!I26="Se señala",1,0)</f>
        <v>0</v>
      </c>
      <c r="F26">
        <f t="shared" si="1"/>
        <v>0</v>
      </c>
      <c r="G26" t="str">
        <f>IF('RNV 02 2024'!L26="Implementadas", 1, IF('RNV 02 2024'!L26="Parcialmente implementadas", 0.5, IF('RNV 02 2024'!L26="No implementadas", 0,"0" )))</f>
        <v>0</v>
      </c>
    </row>
    <row r="27" spans="1:24" x14ac:dyDescent="0.25">
      <c r="A27">
        <f>IF(LEN('RNV 02 2024'!G27)&gt;0, 1, 0)</f>
        <v>0</v>
      </c>
      <c r="B27">
        <f>IF('RNV 02 2024'!J27="En tiempo",1,0)</f>
        <v>0</v>
      </c>
      <c r="C27">
        <f t="shared" si="0"/>
        <v>0</v>
      </c>
      <c r="D27">
        <f>IF('RNV 02 2024'!G27="Acepta", 1, IF('RNV 02 2024'!G27="Rechaza", 0.5, IF(ISBLANK('RNV 02 2024'!G27), 0, )))</f>
        <v>0</v>
      </c>
      <c r="E27">
        <f>IF('RNV 02 2024'!I27="Se señala",1,0)</f>
        <v>0</v>
      </c>
      <c r="F27">
        <f t="shared" si="1"/>
        <v>0</v>
      </c>
      <c r="G27" t="str">
        <f>IF('RNV 02 2024'!L27="Implementadas", 1, IF('RNV 02 2024'!L27="Parcialmente implementadas", 0.5, IF('RNV 02 2024'!L27="No implementadas", 0,"0" )))</f>
        <v>0</v>
      </c>
    </row>
    <row r="28" spans="1:24" x14ac:dyDescent="0.25">
      <c r="A28">
        <f>IF(LEN('RNV 02 2024'!G28)&gt;0, 1, 0)</f>
        <v>0</v>
      </c>
      <c r="B28">
        <f>IF('RNV 02 2024'!J28="En tiempo",1,0)</f>
        <v>0</v>
      </c>
      <c r="C28">
        <f t="shared" si="0"/>
        <v>0</v>
      </c>
      <c r="D28">
        <f>IF('RNV 02 2024'!G28="Acepta", 1, IF('RNV 02 2024'!G28="Rechaza", 0.5, IF(ISBLANK('RNV 02 2024'!G28), 0, )))</f>
        <v>0</v>
      </c>
      <c r="E28">
        <f>IF('RNV 02 2024'!I28="Se señala",1,0)</f>
        <v>0</v>
      </c>
      <c r="F28">
        <f t="shared" si="1"/>
        <v>0</v>
      </c>
      <c r="G28" t="str">
        <f>IF('RNV 02 2024'!L28="Implementadas", 1, IF('RNV 02 2024'!L28="Parcialmente implementadas", 0.5, IF('RNV 02 2024'!L28="No implementadas", 0,"0" )))</f>
        <v>0</v>
      </c>
    </row>
    <row r="29" spans="1:24" x14ac:dyDescent="0.25">
      <c r="A29">
        <f>IF(LEN('RNV 02 2024'!G29)&gt;0, 1, 0)</f>
        <v>0</v>
      </c>
      <c r="B29">
        <f>IF('RNV 02 2024'!J29="En tiempo",1,0)</f>
        <v>0</v>
      </c>
      <c r="C29">
        <f t="shared" si="0"/>
        <v>0</v>
      </c>
      <c r="D29">
        <f>IF('RNV 02 2024'!G29="Acepta", 1, IF('RNV 02 2024'!G29="Rechaza", 0.5, IF(ISBLANK('RNV 02 2024'!G29), 0, )))</f>
        <v>0</v>
      </c>
      <c r="E29">
        <f>IF('RNV 02 2024'!I29="Se señala",1,0)</f>
        <v>0</v>
      </c>
      <c r="F29">
        <f t="shared" si="1"/>
        <v>0</v>
      </c>
      <c r="G29" t="str">
        <f>IF('RNV 02 2024'!L29="Implementadas", 1, IF('RNV 02 2024'!L29="Parcialmente implementadas", 0.5, IF('RNV 02 2024'!L29="No implementadas", 0,"0" )))</f>
        <v>0</v>
      </c>
    </row>
    <row r="30" spans="1:24" x14ac:dyDescent="0.25">
      <c r="A30">
        <f>IF(LEN('RNV 02 2024'!G30)&gt;0, 1, 0)</f>
        <v>1</v>
      </c>
      <c r="B30">
        <f>IF('RNV 02 2024'!J30="En tiempo",1,0)</f>
        <v>1</v>
      </c>
      <c r="C30">
        <f t="shared" si="0"/>
        <v>1</v>
      </c>
      <c r="D30">
        <f>IF('RNV 02 2024'!G30="Acepta", 1, IF('RNV 02 2024'!G30="Rechaza", 0.5, IF(ISBLANK('RNV 02 2024'!G30), 0, )))</f>
        <v>0.5</v>
      </c>
      <c r="E30">
        <f>IF('RNV 02 2024'!I30="Se señala",1,0)</f>
        <v>1</v>
      </c>
      <c r="F30">
        <f t="shared" si="1"/>
        <v>0.75</v>
      </c>
      <c r="G30" t="str">
        <f>IF('RNV 02 2024'!L30="Implementadas", 1, IF('RNV 02 2024'!L30="Parcialmente implementadas", 0.5, IF('RNV 02 2024'!L30="No implementadas", 0,"0" )))</f>
        <v>0</v>
      </c>
      <c r="S30" s="3"/>
      <c r="T30" s="3"/>
      <c r="U30" s="3"/>
      <c r="V30" s="3"/>
      <c r="W30" s="3"/>
      <c r="X30" s="3"/>
    </row>
    <row r="31" spans="1:24" x14ac:dyDescent="0.25">
      <c r="A31">
        <f>IF(LEN('RNV 02 2024'!G31)&gt;0, 1, 0)</f>
        <v>1</v>
      </c>
      <c r="B31">
        <f>IF('RNV 02 2024'!J31="En tiempo",1,0)</f>
        <v>0</v>
      </c>
      <c r="C31">
        <f t="shared" si="0"/>
        <v>0.5</v>
      </c>
      <c r="D31">
        <f>IF('RNV 02 2024'!G31="Acepta", 1, IF('RNV 02 2024'!G31="Rechaza", 0.5, IF(ISBLANK('RNV 02 2024'!G31), 0, )))</f>
        <v>0.5</v>
      </c>
      <c r="E31">
        <f>IF('RNV 02 2024'!I31="Se señala",1,0)</f>
        <v>0</v>
      </c>
      <c r="F31">
        <f t="shared" si="1"/>
        <v>0.25</v>
      </c>
      <c r="G31">
        <f>IF('RNV 02 2024'!L31="Implementadas", 1, IF('RNV 02 2024'!L31="Parcialmente implementadas", 0.5, IF('RNV 02 2024'!L31="No implementadas", 0,"0" )))</f>
        <v>0</v>
      </c>
    </row>
    <row r="32" spans="1:24" x14ac:dyDescent="0.25">
      <c r="A32">
        <f>IF(LEN('RNV 02 2024'!G32)&gt;0, 1, 0)</f>
        <v>0</v>
      </c>
      <c r="B32">
        <f>IF('RNV 02 2024'!J32="En tiempo",1,0)</f>
        <v>0</v>
      </c>
      <c r="C32">
        <f t="shared" si="0"/>
        <v>0</v>
      </c>
      <c r="D32">
        <f>IF('RNV 02 2024'!G32="Acepta", 1, IF('RNV 02 2024'!G32="Rechaza", 0.5, IF(ISBLANK('RNV 02 2024'!G32), 0, )))</f>
        <v>0</v>
      </c>
      <c r="E32">
        <f>IF('RNV 02 2024'!I32="Se señala",1,0)</f>
        <v>0</v>
      </c>
      <c r="F32">
        <f t="shared" si="1"/>
        <v>0</v>
      </c>
      <c r="G32" t="str">
        <f>IF('RNV 02 2024'!L32="Implementadas", 1, IF('RNV 02 2024'!L32="Parcialmente implementadas", 0.5, IF('RNV 02 2024'!L32="No implementadas", 0,"0" )))</f>
        <v>0</v>
      </c>
    </row>
    <row r="33" spans="1:7" x14ac:dyDescent="0.25">
      <c r="A33">
        <f>IF(LEN('RNV 02 2024'!G33)&gt;0, 1, 0)</f>
        <v>0</v>
      </c>
      <c r="B33">
        <f>IF('RNV 02 2024'!J33="En tiempo",1,0)</f>
        <v>0</v>
      </c>
      <c r="C33">
        <f t="shared" si="0"/>
        <v>0</v>
      </c>
      <c r="D33">
        <f>IF('RNV 02 2024'!G33="Acepta", 1, IF('RNV 02 2024'!G33="Rechaza", 0.5, IF(ISBLANK('RNV 02 2024'!G33), 0, )))</f>
        <v>0</v>
      </c>
      <c r="E33">
        <f>IF('RNV 02 2024'!I33="Se señala",1,0)</f>
        <v>0</v>
      </c>
      <c r="F33">
        <f t="shared" si="1"/>
        <v>0</v>
      </c>
      <c r="G33" t="str">
        <f>IF('RNV 02 2024'!L33="Implementadas", 1, IF('RNV 02 2024'!L33="Parcialmente implementadas", 0.5, IF('RNV 02 2024'!L33="No implementadas", 0,"0" )))</f>
        <v>0</v>
      </c>
    </row>
    <row r="34" spans="1:7" x14ac:dyDescent="0.25">
      <c r="A34">
        <f>IF(LEN('RNV 02 2024'!G34)&gt;0, 1, 0)</f>
        <v>0</v>
      </c>
      <c r="B34">
        <f>IF('RNV 02 2024'!J34="En tiempo",1,0)</f>
        <v>0</v>
      </c>
      <c r="C34">
        <f t="shared" si="0"/>
        <v>0</v>
      </c>
      <c r="D34">
        <f>IF('RNV 02 2024'!G34="Acepta", 1, IF('RNV 02 2024'!G34="Rechaza", 0.5, IF(ISBLANK('RNV 02 2024'!G34), 0, )))</f>
        <v>0</v>
      </c>
      <c r="E34">
        <f>IF('RNV 02 2024'!I34="Se señala",1,0)</f>
        <v>0</v>
      </c>
      <c r="F34">
        <f t="shared" si="1"/>
        <v>0</v>
      </c>
      <c r="G34" t="str">
        <f>IF('RNV 02 2024'!L34="Implementadas", 1, IF('RNV 02 2024'!L34="Parcialmente implementadas", 0.5, IF('RNV 02 2024'!L34="No implementadas", 0,"0" )))</f>
        <v>0</v>
      </c>
    </row>
    <row r="35" spans="1:7" x14ac:dyDescent="0.25">
      <c r="A35">
        <f>IF(LEN('RNV 02 2024'!G35)&gt;0, 1, 0)</f>
        <v>0</v>
      </c>
      <c r="B35">
        <f>IF('RNV 02 2024'!J35="En tiempo",1,0)</f>
        <v>0</v>
      </c>
      <c r="C35">
        <f t="shared" si="0"/>
        <v>0</v>
      </c>
      <c r="D35">
        <f>IF('RNV 02 2024'!G35="Acepta", 1, IF('RNV 02 2024'!G35="Rechaza", 0.5, IF(ISBLANK('RNV 02 2024'!G35), 0, )))</f>
        <v>0</v>
      </c>
      <c r="E35">
        <f>IF('RNV 02 2024'!I35="Se señala",1,0)</f>
        <v>0</v>
      </c>
      <c r="F35">
        <f t="shared" si="1"/>
        <v>0</v>
      </c>
      <c r="G35" t="str">
        <f>IF('RNV 02 2024'!L35="Implementadas", 1, IF('RNV 02 2024'!L35="Parcialmente implementadas", 0.5, IF('RNV 02 2024'!L35="No implementadas", 0,"0" )))</f>
        <v>0</v>
      </c>
    </row>
    <row r="36" spans="1:7" x14ac:dyDescent="0.25">
      <c r="A36">
        <f>IF(LEN('RNV 02 2024'!G36)&gt;0, 1, 0)</f>
        <v>0</v>
      </c>
      <c r="B36">
        <f>IF('RNV 02 2024'!J36="En tiempo",1,0)</f>
        <v>0</v>
      </c>
      <c r="C36">
        <f t="shared" si="0"/>
        <v>0</v>
      </c>
      <c r="D36">
        <f>IF('RNV 02 2024'!G36="Acepta", 1, IF('RNV 02 2024'!G36="Rechaza", 0.5, IF(ISBLANK('RNV 02 2024'!G36), 0, )))</f>
        <v>0</v>
      </c>
      <c r="E36">
        <f>IF('RNV 02 2024'!I36="Se señala",1,0)</f>
        <v>0</v>
      </c>
      <c r="F36">
        <f t="shared" si="1"/>
        <v>0</v>
      </c>
      <c r="G36" t="str">
        <f>IF('RNV 02 2024'!L36="Implementadas", 1, IF('RNV 02 2024'!L36="Parcialmente implementadas", 0.5, IF('RNV 02 2024'!L36="No implementadas", 0,"0" )))</f>
        <v>0</v>
      </c>
    </row>
    <row r="37" spans="1:7" x14ac:dyDescent="0.25">
      <c r="A37">
        <f>IF(LEN('RNV 02 2024'!G37)&gt;0, 1, 0)</f>
        <v>0</v>
      </c>
      <c r="B37">
        <f>IF('RNV 02 2024'!J37="En tiempo",1,0)</f>
        <v>0</v>
      </c>
      <c r="C37">
        <f t="shared" si="0"/>
        <v>0</v>
      </c>
      <c r="D37">
        <f>IF('RNV 02 2024'!G37="Acepta", 1, IF('RNV 02 2024'!G37="Rechaza", 0.5, IF(ISBLANK('RNV 02 2024'!G37), 0, )))</f>
        <v>0</v>
      </c>
      <c r="E37">
        <f>IF('RNV 02 2024'!I37="Se señala",1,0)</f>
        <v>0</v>
      </c>
      <c r="F37">
        <f t="shared" si="1"/>
        <v>0</v>
      </c>
      <c r="G37" t="str">
        <f>IF('RNV 02 2024'!L37="Implementadas", 1, IF('RNV 02 2024'!L37="Parcialmente implementadas", 0.5, IF('RNV 02 2024'!L37="No implementadas", 0,"0" )))</f>
        <v>0</v>
      </c>
    </row>
    <row r="38" spans="1:7" x14ac:dyDescent="0.25">
      <c r="A38">
        <f>IF(LEN('RNV 02 2024'!G38)&gt;0, 1, 0)</f>
        <v>0</v>
      </c>
      <c r="B38">
        <f>IF('RNV 02 2024'!J38="En tiempo",1,0)</f>
        <v>0</v>
      </c>
      <c r="C38">
        <f t="shared" si="0"/>
        <v>0</v>
      </c>
      <c r="D38">
        <f>IF('RNV 02 2024'!G38="Acepta", 1, IF('RNV 02 2024'!G38="Rechaza", 0.5, IF(ISBLANK('RNV 02 2024'!G38), 0, )))</f>
        <v>0</v>
      </c>
      <c r="E38">
        <f>IF('RNV 02 2024'!I38="Se señala",1,0)</f>
        <v>0</v>
      </c>
      <c r="F38">
        <f t="shared" si="1"/>
        <v>0</v>
      </c>
      <c r="G38" t="str">
        <f>IF('RNV 02 2024'!L38="Implementadas", 1, IF('RNV 02 2024'!L38="Parcialmente implementadas", 0.5, IF('RNV 02 2024'!L38="No implementadas", 0,"0" )))</f>
        <v>0</v>
      </c>
    </row>
    <row r="39" spans="1:7" x14ac:dyDescent="0.25">
      <c r="A39">
        <f>IF(LEN('RNV 02 2024'!G39)&gt;0, 1, 0)</f>
        <v>1</v>
      </c>
      <c r="B39">
        <f>IF('RNV 02 2024'!J39="En tiempo",1,0)</f>
        <v>0</v>
      </c>
      <c r="C39">
        <f t="shared" si="0"/>
        <v>0.5</v>
      </c>
      <c r="D39">
        <f>IF('RNV 02 2024'!G39="Acepta", 1, IF('RNV 02 2024'!G39="Rechaza", 0.5, IF(ISBLANK('RNV 02 2024'!G39), 0, )))</f>
        <v>1</v>
      </c>
      <c r="E39">
        <f>IF('RNV 02 2024'!I39="Se señala",1,0)</f>
        <v>1</v>
      </c>
      <c r="F39">
        <f t="shared" si="1"/>
        <v>1</v>
      </c>
      <c r="G39" t="str">
        <f>IF('RNV 02 2024'!L39="Implementadas", 1, IF('RNV 02 2024'!L39="Parcialmente implementadas", 0.5, IF('RNV 02 2024'!L39="No implementadas", 0,"0" )))</f>
        <v>0</v>
      </c>
    </row>
    <row r="40" spans="1:7" x14ac:dyDescent="0.25">
      <c r="A40">
        <f>IF(LEN('RNV 02 2024'!G40)&gt;0, 1, 0)</f>
        <v>0</v>
      </c>
      <c r="B40">
        <f>IF('RNV 02 2024'!J40="En tiempo",1,0)</f>
        <v>0</v>
      </c>
      <c r="C40">
        <f t="shared" si="0"/>
        <v>0</v>
      </c>
      <c r="D40">
        <f>IF('RNV 02 2024'!G40="Acepta", 1, IF('RNV 02 2024'!G40="Rechaza", 0.5, IF(ISBLANK('RNV 02 2024'!G40), 0, )))</f>
        <v>0</v>
      </c>
      <c r="E40">
        <f>IF('RNV 02 2024'!I40="Se señala",1,0)</f>
        <v>0</v>
      </c>
      <c r="F40">
        <f t="shared" si="1"/>
        <v>0</v>
      </c>
      <c r="G40" t="str">
        <f>IF('RNV 02 2024'!L40="Implementadas", 1, IF('RNV 02 2024'!L40="Parcialmente implementadas", 0.5, IF('RNV 02 2024'!L40="No implementadas", 0,"0" )))</f>
        <v>0</v>
      </c>
    </row>
    <row r="41" spans="1:7" x14ac:dyDescent="0.25">
      <c r="A41">
        <f>IF(LEN('RNV 02 2024'!G41)&gt;0, 1, 0)</f>
        <v>0</v>
      </c>
      <c r="B41">
        <f>IF('RNV 02 2024'!J41="En tiempo",1,0)</f>
        <v>0</v>
      </c>
      <c r="C41">
        <f t="shared" si="0"/>
        <v>0</v>
      </c>
      <c r="D41">
        <f>IF('RNV 02 2024'!G41="Acepta", 1, IF('RNV 02 2024'!G41="Rechaza", 0.5, IF(ISBLANK('RNV 02 2024'!G41), 0, )))</f>
        <v>0</v>
      </c>
      <c r="E41">
        <f>IF('RNV 02 2024'!I41="Se señala",1,0)</f>
        <v>0</v>
      </c>
      <c r="F41">
        <f t="shared" si="1"/>
        <v>0</v>
      </c>
      <c r="G41" t="str">
        <f>IF('RNV 02 2024'!L41="Implementadas", 1, IF('RNV 02 2024'!L41="Parcialmente implementadas", 0.5, IF('RNV 02 2024'!L41="No implementadas", 0,"0" )))</f>
        <v>0</v>
      </c>
    </row>
    <row r="42" spans="1:7" x14ac:dyDescent="0.25">
      <c r="A42">
        <f>IF(LEN('RNV 02 2024'!G42)&gt;0, 1, 0)</f>
        <v>0</v>
      </c>
      <c r="B42">
        <f>IF('RNV 02 2024'!J42="En tiempo",1,0)</f>
        <v>0</v>
      </c>
      <c r="C42">
        <f t="shared" si="0"/>
        <v>0</v>
      </c>
      <c r="D42">
        <f>IF('RNV 02 2024'!G42="Acepta", 1, IF('RNV 02 2024'!G42="Rechaza", 0.5, IF(ISBLANK('RNV 02 2024'!G42), 0, )))</f>
        <v>0</v>
      </c>
      <c r="E42">
        <f>IF('RNV 02 2024'!I42="Se señala",1,0)</f>
        <v>0</v>
      </c>
      <c r="F42">
        <f t="shared" si="1"/>
        <v>0</v>
      </c>
      <c r="G42" t="str">
        <f>IF('RNV 02 2024'!L42="Implementadas", 1, IF('RNV 02 2024'!L42="Parcialmente implementadas", 0.5, IF('RNV 02 2024'!L42="No implementadas", 0,"0" )))</f>
        <v>0</v>
      </c>
    </row>
    <row r="43" spans="1:7" x14ac:dyDescent="0.25">
      <c r="A43">
        <f>IF(LEN('RNV 02 2024'!G43)&gt;0, 1, 0)</f>
        <v>0</v>
      </c>
      <c r="B43">
        <f>IF('RNV 02 2024'!J43="En tiempo",1,0)</f>
        <v>0</v>
      </c>
      <c r="C43">
        <f t="shared" si="0"/>
        <v>0</v>
      </c>
      <c r="D43">
        <f>IF('RNV 02 2024'!G43="Acepta", 1, IF('RNV 02 2024'!G43="Rechaza", 0.5, IF(ISBLANK('RNV 02 2024'!G43), 0, )))</f>
        <v>0</v>
      </c>
      <c r="E43">
        <f>IF('RNV 02 2024'!I43="Se señala",1,0)</f>
        <v>0</v>
      </c>
      <c r="F43">
        <f t="shared" si="1"/>
        <v>0</v>
      </c>
      <c r="G43" t="str">
        <f>IF('RNV 02 2024'!L43="Implementadas", 1, IF('RNV 02 2024'!L43="Parcialmente implementadas", 0.5, IF('RNV 02 2024'!L43="No implementadas", 0,"0" )))</f>
        <v>0</v>
      </c>
    </row>
    <row r="44" spans="1:7" x14ac:dyDescent="0.25">
      <c r="A44">
        <f>IF(LEN('RNV 02 2024'!G44)&gt;0, 1, 0)</f>
        <v>1</v>
      </c>
      <c r="B44">
        <f>IF('RNV 02 2024'!J44="En tiempo",1,0)</f>
        <v>1</v>
      </c>
      <c r="C44">
        <f t="shared" si="0"/>
        <v>1</v>
      </c>
      <c r="D44">
        <f>IF('RNV 02 2024'!G44="Acepta", 1, IF('RNV 02 2024'!G44="Rechaza", 0.5, IF(ISBLANK('RNV 02 2024'!G44), 0, )))</f>
        <v>1</v>
      </c>
      <c r="E44">
        <f>IF('RNV 02 2024'!I44="Se señala",1,0)</f>
        <v>1</v>
      </c>
      <c r="F44">
        <f t="shared" si="1"/>
        <v>1</v>
      </c>
      <c r="G44" t="str">
        <f>IF('RNV 02 2024'!L44="Implementadas", 1, IF('RNV 02 2024'!L44="Parcialmente implementadas", 0.5, IF('RNV 02 2024'!L44="No implementadas", 0,"0" )))</f>
        <v>0</v>
      </c>
    </row>
    <row r="45" spans="1:7" x14ac:dyDescent="0.25">
      <c r="A45">
        <f>IF(LEN('RNV 02 2024'!G45)&gt;0, 1, 0)</f>
        <v>0</v>
      </c>
      <c r="B45">
        <f>IF('RNV 02 2024'!J45="En tiempo",1,0)</f>
        <v>0</v>
      </c>
      <c r="C45">
        <f t="shared" si="0"/>
        <v>0</v>
      </c>
      <c r="D45">
        <f>IF('RNV 02 2024'!G45="Acepta", 1, IF('RNV 02 2024'!G45="Rechaza", 0.5, IF(ISBLANK('RNV 02 2024'!G45), 0, )))</f>
        <v>0</v>
      </c>
      <c r="E45">
        <f>IF('RNV 02 2024'!I45="Se señala",1,0)</f>
        <v>0</v>
      </c>
      <c r="F45">
        <f t="shared" si="1"/>
        <v>0</v>
      </c>
      <c r="G45" t="str">
        <f>IF('RNV 02 2024'!L45="Implementadas", 1, IF('RNV 02 2024'!L45="Parcialmente implementadas", 0.5, IF('RNV 02 2024'!L45="No implementadas", 0,"0" )))</f>
        <v>0</v>
      </c>
    </row>
    <row r="46" spans="1:7" x14ac:dyDescent="0.25">
      <c r="A46">
        <f>IF(LEN('RNV 02 2024'!G46)&gt;0, 1, 0)</f>
        <v>0</v>
      </c>
      <c r="B46">
        <f>IF('RNV 02 2024'!J46="En tiempo",1,0)</f>
        <v>0</v>
      </c>
      <c r="C46">
        <f t="shared" si="0"/>
        <v>0</v>
      </c>
      <c r="D46">
        <f>IF('RNV 02 2024'!G46="Acepta", 1, IF('RNV 02 2024'!G46="Rechaza", 0.5, IF(ISBLANK('RNV 02 2024'!G46), 0, )))</f>
        <v>0</v>
      </c>
      <c r="E46">
        <f>IF('RNV 02 2024'!I46="Se señala",1,0)</f>
        <v>0</v>
      </c>
      <c r="F46">
        <f t="shared" si="1"/>
        <v>0</v>
      </c>
      <c r="G46" t="str">
        <f>IF('RNV 02 2024'!L46="Implementadas", 1, IF('RNV 02 2024'!L46="Parcialmente implementadas", 0.5, IF('RNV 02 2024'!L46="No implementadas", 0,"0" )))</f>
        <v>0</v>
      </c>
    </row>
    <row r="47" spans="1:7" x14ac:dyDescent="0.25">
      <c r="A47">
        <f>IF(LEN('RNV 02 2024'!G47)&gt;0, 1, 0)</f>
        <v>0</v>
      </c>
      <c r="B47">
        <f>IF('RNV 02 2024'!J47="En tiempo",1,0)</f>
        <v>0</v>
      </c>
      <c r="C47">
        <f t="shared" si="0"/>
        <v>0</v>
      </c>
      <c r="D47">
        <f>IF('RNV 02 2024'!G47="Acepta", 1, IF('RNV 02 2024'!G47="Rechaza", 0.5, IF(ISBLANK('RNV 02 2024'!G47), 0, )))</f>
        <v>0</v>
      </c>
      <c r="E47">
        <f>IF('RNV 02 2024'!I47="Se señala",1,0)</f>
        <v>0</v>
      </c>
      <c r="F47">
        <f t="shared" si="1"/>
        <v>0</v>
      </c>
      <c r="G47" t="str">
        <f>IF('RNV 02 2024'!L47="Implementadas", 1, IF('RNV 02 2024'!L47="Parcialmente implementadas", 0.5, IF('RNV 02 2024'!L47="No implementadas", 0,"0" )))</f>
        <v>0</v>
      </c>
    </row>
    <row r="48" spans="1:7" x14ac:dyDescent="0.25">
      <c r="A48">
        <f>IF(LEN('RNV 02 2024'!G48)&gt;0, 1, 0)</f>
        <v>1</v>
      </c>
      <c r="B48">
        <f>IF('RNV 02 2024'!J48="En tiempo",1,0)</f>
        <v>0</v>
      </c>
      <c r="C48">
        <f t="shared" si="0"/>
        <v>0.5</v>
      </c>
      <c r="D48">
        <f>IF('RNV 02 2024'!G48="Acepta", 1, IF('RNV 02 2024'!G48="Rechaza", 0.5, IF(ISBLANK('RNV 02 2024'!G48), 0, )))</f>
        <v>1</v>
      </c>
      <c r="E48">
        <f>IF('RNV 02 2024'!I48="Se señala",1,0)</f>
        <v>1</v>
      </c>
      <c r="F48">
        <f t="shared" si="1"/>
        <v>1</v>
      </c>
      <c r="G48" t="str">
        <f>IF('RNV 02 2024'!L48="Implementadas", 1, IF('RNV 02 2024'!L48="Parcialmente implementadas", 0.5, IF('RNV 02 2024'!L48="No implementadas", 0,"0" )))</f>
        <v>0</v>
      </c>
    </row>
    <row r="49" spans="1:7" x14ac:dyDescent="0.25">
      <c r="A49">
        <f>IF(LEN('RNV 02 2024'!G49)&gt;0, 1, 0)</f>
        <v>0</v>
      </c>
      <c r="B49">
        <f>IF('RNV 02 2024'!J49="En tiempo",1,0)</f>
        <v>0</v>
      </c>
      <c r="C49">
        <f t="shared" si="0"/>
        <v>0</v>
      </c>
      <c r="D49">
        <f>IF('RNV 02 2024'!G49="Acepta", 1, IF('RNV 02 2024'!G49="Rechaza", 0.5, IF(ISBLANK('RNV 02 2024'!G49), 0, )))</f>
        <v>0</v>
      </c>
      <c r="E49">
        <f>IF('RNV 02 2024'!I49="Se señala",1,0)</f>
        <v>0</v>
      </c>
      <c r="F49">
        <f t="shared" si="1"/>
        <v>0</v>
      </c>
      <c r="G49" t="str">
        <f>IF('RNV 02 2024'!L49="Implementadas", 1, IF('RNV 02 2024'!L49="Parcialmente implementadas", 0.5, IF('RNV 02 2024'!L49="No implementadas", 0,"0" )))</f>
        <v>0</v>
      </c>
    </row>
    <row r="50" spans="1:7" x14ac:dyDescent="0.25">
      <c r="A50">
        <f>IF(LEN('RNV 02 2024'!G50)&gt;0, 1, 0)</f>
        <v>0</v>
      </c>
      <c r="B50">
        <f>IF('RNV 02 2024'!J50="En tiempo",1,0)</f>
        <v>0</v>
      </c>
      <c r="C50">
        <f t="shared" si="0"/>
        <v>0</v>
      </c>
      <c r="D50">
        <f>IF('RNV 02 2024'!G50="Acepta", 1, IF('RNV 02 2024'!G50="Rechaza", 0.5, IF(ISBLANK('RNV 02 2024'!G50), 0, )))</f>
        <v>0</v>
      </c>
      <c r="E50">
        <f>IF('RNV 02 2024'!I50="Se señala",1,0)</f>
        <v>0</v>
      </c>
      <c r="F50">
        <f t="shared" si="1"/>
        <v>0</v>
      </c>
      <c r="G50" t="str">
        <f>IF('RNV 02 2024'!L50="Implementadas", 1, IF('RNV 02 2024'!L50="Parcialmente implementadas", 0.5, IF('RNV 02 2024'!L50="No implementadas", 0,"0" )))</f>
        <v>0</v>
      </c>
    </row>
    <row r="51" spans="1:7" x14ac:dyDescent="0.25">
      <c r="A51">
        <f>IF(LEN('RNV 02 2024'!G51)&gt;0, 1, 0)</f>
        <v>0</v>
      </c>
      <c r="B51">
        <f>IF('RNV 02 2024'!J51="En tiempo",1,0)</f>
        <v>0</v>
      </c>
      <c r="C51">
        <f t="shared" si="0"/>
        <v>0</v>
      </c>
      <c r="D51">
        <f>IF('RNV 02 2024'!G51="Acepta", 1, IF('RNV 02 2024'!G51="Rechaza", 0.5, IF(ISBLANK('RNV 02 2024'!G51), 0, )))</f>
        <v>0</v>
      </c>
      <c r="E51">
        <f>IF('RNV 02 2024'!I51="Se señala",1,0)</f>
        <v>0</v>
      </c>
      <c r="F51">
        <f t="shared" si="1"/>
        <v>0</v>
      </c>
      <c r="G51" t="str">
        <f>IF('RNV 02 2024'!L51="Implementadas", 1, IF('RNV 02 2024'!L51="Parcialmente implementadas", 0.5, IF('RNV 02 2024'!L51="No implementadas", 0,"0" )))</f>
        <v>0</v>
      </c>
    </row>
    <row r="52" spans="1:7" x14ac:dyDescent="0.25">
      <c r="A52">
        <f>IF(LEN('RNV 02 2024'!G52)&gt;0, 1, 0)</f>
        <v>0</v>
      </c>
      <c r="B52">
        <f>IF('RNV 02 2024'!J52="En tiempo",1,0)</f>
        <v>0</v>
      </c>
      <c r="C52">
        <f t="shared" si="0"/>
        <v>0</v>
      </c>
      <c r="D52">
        <f>IF('RNV 02 2024'!G52="Acepta", 1, IF('RNV 02 2024'!G52="Rechaza", 0.5, IF(ISBLANK('RNV 02 2024'!G52), 0, )))</f>
        <v>0</v>
      </c>
      <c r="E52">
        <f>IF('RNV 02 2024'!I52="Se señala",1,0)</f>
        <v>0</v>
      </c>
      <c r="F52">
        <f t="shared" si="1"/>
        <v>0</v>
      </c>
      <c r="G52" t="str">
        <f>IF('RNV 02 2024'!L52="Implementadas", 1, IF('RNV 02 2024'!L52="Parcialmente implementadas", 0.5, IF('RNV 02 2024'!L52="No implementadas", 0,"0" )))</f>
        <v>0</v>
      </c>
    </row>
    <row r="53" spans="1:7" x14ac:dyDescent="0.25">
      <c r="A53">
        <f>IF(LEN('RNV 02 2024'!G53)&gt;0, 1, 0)</f>
        <v>1</v>
      </c>
      <c r="B53">
        <f>IF('RNV 02 2024'!J53="En tiempo",1,0)</f>
        <v>1</v>
      </c>
      <c r="C53">
        <f t="shared" si="0"/>
        <v>1</v>
      </c>
      <c r="D53">
        <f>IF('RNV 02 2024'!G53="Acepta", 1, IF('RNV 02 2024'!G53="Rechaza", 0.5, IF(ISBLANK('RNV 02 2024'!G53), 0, )))</f>
        <v>1</v>
      </c>
      <c r="E53">
        <f>IF('RNV 02 2024'!I53="Se señala",1,0)</f>
        <v>1</v>
      </c>
      <c r="F53">
        <f t="shared" si="1"/>
        <v>1</v>
      </c>
      <c r="G53">
        <f>IF('RNV 02 2024'!L53="Implementadas", 1, IF('RNV 02 2024'!L53="Parcialmente implementadas", 0.5, IF('RNV 02 2024'!L53="No implementadas", 0,"0" )))</f>
        <v>1</v>
      </c>
    </row>
    <row r="54" spans="1:7" x14ac:dyDescent="0.25">
      <c r="A54">
        <f>IF(LEN('RNV 02 2024'!G54)&gt;0, 1, 0)</f>
        <v>1</v>
      </c>
      <c r="B54">
        <f>IF('RNV 02 2024'!J54="En tiempo",1,0)</f>
        <v>0</v>
      </c>
      <c r="C54">
        <f t="shared" si="0"/>
        <v>0.5</v>
      </c>
      <c r="D54">
        <f>IF('RNV 02 2024'!G54="Acepta", 1, IF('RNV 02 2024'!G54="Rechaza", 0.5, IF(ISBLANK('RNV 02 2024'!G54), 0, )))</f>
        <v>1</v>
      </c>
      <c r="E54">
        <f>IF('RNV 02 2024'!I54="Se señala",1,0)</f>
        <v>1</v>
      </c>
      <c r="F54">
        <f t="shared" si="1"/>
        <v>1</v>
      </c>
      <c r="G54" t="str">
        <f>IF('RNV 02 2024'!L54="Implementadas", 1, IF('RNV 02 2024'!L54="Parcialmente implementadas", 0.5, IF('RNV 02 2024'!L54="No implementadas", 0,"0" )))</f>
        <v>0</v>
      </c>
    </row>
    <row r="55" spans="1:7" x14ac:dyDescent="0.25">
      <c r="A55">
        <f>IF(LEN('RNV 02 2024'!G55)&gt;0, 1, 0)</f>
        <v>1</v>
      </c>
      <c r="B55">
        <f>IF('RNV 02 2024'!J55="En tiempo",1,0)</f>
        <v>0</v>
      </c>
      <c r="C55">
        <f t="shared" si="0"/>
        <v>0.5</v>
      </c>
      <c r="D55">
        <f>IF('RNV 02 2024'!G55="Acepta", 1, IF('RNV 02 2024'!G55="Rechaza", 0.5, IF(ISBLANK('RNV 02 2024'!G55), 0, )))</f>
        <v>1</v>
      </c>
      <c r="E55">
        <f>IF('RNV 02 2024'!I55="Se señala",1,0)</f>
        <v>1</v>
      </c>
      <c r="F55">
        <f t="shared" si="1"/>
        <v>1</v>
      </c>
      <c r="G55">
        <f>IF('RNV 02 2024'!L55="Implementadas", 1, IF('RNV 02 2024'!L55="Parcialmente implementadas", 0.5, IF('RNV 02 2024'!L55="No implementadas", 0,"0" )))</f>
        <v>0.5</v>
      </c>
    </row>
    <row r="56" spans="1:7" x14ac:dyDescent="0.25">
      <c r="A56">
        <f>IF(LEN('RNV 02 2024'!G56)&gt;0, 1, 0)</f>
        <v>1</v>
      </c>
      <c r="B56">
        <f>IF('RNV 02 2024'!J56="En tiempo",1,0)</f>
        <v>1</v>
      </c>
      <c r="C56">
        <f t="shared" si="0"/>
        <v>1</v>
      </c>
      <c r="D56">
        <f>IF('RNV 02 2024'!G56="Acepta", 1, IF('RNV 02 2024'!G56="Rechaza", 0.5, IF(ISBLANK('RNV 02 2024'!G56), 0, )))</f>
        <v>0.5</v>
      </c>
      <c r="E56">
        <f>IF('RNV 02 2024'!I56="Se señala",1,0)</f>
        <v>1</v>
      </c>
      <c r="F56">
        <f t="shared" si="1"/>
        <v>0.75</v>
      </c>
      <c r="G56">
        <f>IF('RNV 02 2024'!L56="Implementadas", 1, IF('RNV 02 2024'!L56="Parcialmente implementadas", 0.5, IF('RNV 02 2024'!L56="No implementadas", 0,"0" )))</f>
        <v>0</v>
      </c>
    </row>
    <row r="57" spans="1:7" x14ac:dyDescent="0.25">
      <c r="A57">
        <f>IF(LEN('RNV 02 2024'!G57)&gt;0, 1, 0)</f>
        <v>0</v>
      </c>
      <c r="B57">
        <f>IF('RNV 02 2024'!J57="En tiempo",1,0)</f>
        <v>0</v>
      </c>
      <c r="C57">
        <f t="shared" si="0"/>
        <v>0</v>
      </c>
      <c r="D57">
        <f>IF('RNV 02 2024'!G57="Acepta", 1, IF('RNV 02 2024'!G57="Rechaza", 0.5, IF(ISBLANK('RNV 02 2024'!G57), 0, )))</f>
        <v>0</v>
      </c>
      <c r="E57">
        <f>IF('RNV 02 2024'!I57="Se señala",1,0)</f>
        <v>0</v>
      </c>
      <c r="F57">
        <f t="shared" si="1"/>
        <v>0</v>
      </c>
      <c r="G57" t="str">
        <f>IF('RNV 02 2024'!L57="Implementadas", 1, IF('RNV 02 2024'!L57="Parcialmente implementadas", 0.5, IF('RNV 02 2024'!L57="No implementadas", 0,"0" )))</f>
        <v>0</v>
      </c>
    </row>
    <row r="58" spans="1:7" x14ac:dyDescent="0.25">
      <c r="A58">
        <f>IF(LEN('RNV 02 2024'!G58)&gt;0, 1, 0)</f>
        <v>1</v>
      </c>
      <c r="B58">
        <f>IF('RNV 02 2024'!J58="En tiempo",1,0)</f>
        <v>0</v>
      </c>
      <c r="C58">
        <f t="shared" si="0"/>
        <v>0.5</v>
      </c>
      <c r="D58">
        <f>IF('RNV 02 2024'!G58="Acepta", 1, IF('RNV 02 2024'!G58="Rechaza", 0.5, IF(ISBLANK('RNV 02 2024'!G58), 0, )))</f>
        <v>1</v>
      </c>
      <c r="E58">
        <f>IF('RNV 02 2024'!I58="Se señala",1,0)</f>
        <v>1</v>
      </c>
      <c r="F58">
        <f t="shared" si="1"/>
        <v>1</v>
      </c>
      <c r="G58">
        <f>IF('RNV 02 2024'!L58="Implementadas", 1, IF('RNV 02 2024'!L58="Parcialmente implementadas", 0.5, IF('RNV 02 2024'!L58="No implementadas", 0,"0" )))</f>
        <v>1</v>
      </c>
    </row>
    <row r="59" spans="1:7" x14ac:dyDescent="0.25">
      <c r="A59">
        <f>IF(LEN('RNV 02 2024'!G59)&gt;0, 1, 0)</f>
        <v>0</v>
      </c>
      <c r="B59">
        <f>IF('RNV 02 2024'!J59="En tiempo",1,0)</f>
        <v>0</v>
      </c>
      <c r="C59">
        <f t="shared" si="0"/>
        <v>0</v>
      </c>
      <c r="D59">
        <f>IF('RNV 02 2024'!G59="Acepta", 1, IF('RNV 02 2024'!G59="Rechaza", 0.5, IF(ISBLANK('RNV 02 2024'!G59), 0, )))</f>
        <v>0</v>
      </c>
      <c r="E59">
        <f>IF('RNV 02 2024'!I59="Se señala",1,0)</f>
        <v>0</v>
      </c>
      <c r="F59">
        <f t="shared" si="1"/>
        <v>0</v>
      </c>
      <c r="G59" t="str">
        <f>IF('RNV 02 2024'!L59="Implementadas", 1, IF('RNV 02 2024'!L59="Parcialmente implementadas", 0.5, IF('RNV 02 2024'!L59="No implementadas", 0,"0" )))</f>
        <v>0</v>
      </c>
    </row>
    <row r="60" spans="1:7" x14ac:dyDescent="0.25">
      <c r="A60">
        <f>IF(LEN('RNV 02 2024'!G60)&gt;0, 1, 0)</f>
        <v>1</v>
      </c>
      <c r="B60">
        <f>IF('RNV 02 2024'!J60="En tiempo",1,0)</f>
        <v>0</v>
      </c>
      <c r="C60">
        <f t="shared" si="0"/>
        <v>0.5</v>
      </c>
      <c r="D60">
        <f>IF('RNV 02 2024'!G60="Acepta", 1, IF('RNV 02 2024'!G60="Rechaza", 0.5, IF(ISBLANK('RNV 02 2024'!G60), 0, )))</f>
        <v>1</v>
      </c>
      <c r="E60">
        <f>IF('RNV 02 2024'!I60="Se señala",1,0)</f>
        <v>1</v>
      </c>
      <c r="F60">
        <f t="shared" si="1"/>
        <v>1</v>
      </c>
      <c r="G60">
        <f>IF('RNV 02 2024'!L60="Implementadas", 1, IF('RNV 02 2024'!L60="Parcialmente implementadas", 0.5, IF('RNV 02 2024'!L60="No implementadas", 0,"0" )))</f>
        <v>0.5</v>
      </c>
    </row>
    <row r="61" spans="1:7" x14ac:dyDescent="0.25">
      <c r="A61">
        <f>IF(LEN('RNV 02 2024'!G61)&gt;0, 1, 0)</f>
        <v>1</v>
      </c>
      <c r="B61">
        <f>IF('RNV 02 2024'!J61="En tiempo",1,0)</f>
        <v>1</v>
      </c>
      <c r="C61">
        <f t="shared" si="0"/>
        <v>1</v>
      </c>
      <c r="D61">
        <f>IF('RNV 02 2024'!G61="Acepta", 1, IF('RNV 02 2024'!G61="Rechaza", 0.5, IF(ISBLANK('RNV 02 2024'!G61), 0, )))</f>
        <v>1</v>
      </c>
      <c r="E61">
        <f>IF('RNV 02 2024'!I61="Se señala",1,0)</f>
        <v>1</v>
      </c>
      <c r="F61">
        <f t="shared" si="1"/>
        <v>1</v>
      </c>
      <c r="G61" t="str">
        <f>IF('RNV 02 2024'!L61="Implementadas", 1, IF('RNV 02 2024'!L61="Parcialmente implementadas", 0.5, IF('RNV 02 2024'!L61="No implementadas", 0,"0" )))</f>
        <v>0</v>
      </c>
    </row>
    <row r="62" spans="1:7" x14ac:dyDescent="0.25">
      <c r="A62">
        <f>IF(LEN('RNV 02 2024'!G62)&gt;0, 1, 0)</f>
        <v>0</v>
      </c>
      <c r="B62">
        <f>IF('RNV 02 2024'!J62="En tiempo",1,0)</f>
        <v>0</v>
      </c>
      <c r="C62">
        <f t="shared" si="0"/>
        <v>0</v>
      </c>
      <c r="D62">
        <f>IF('RNV 02 2024'!G62="Acepta", 1, IF('RNV 02 2024'!G62="Rechaza", 0.5, IF(ISBLANK('RNV 02 2024'!G62), 0, )))</f>
        <v>0</v>
      </c>
      <c r="E62">
        <f>IF('RNV 02 2024'!I62="Se señala",1,0)</f>
        <v>0</v>
      </c>
      <c r="F62">
        <f t="shared" si="1"/>
        <v>0</v>
      </c>
      <c r="G62" t="str">
        <f>IF('RNV 02 2024'!L62="Implementadas", 1, IF('RNV 02 2024'!L62="Parcialmente implementadas", 0.5, IF('RNV 02 2024'!L62="No implementadas", 0,"0" )))</f>
        <v>0</v>
      </c>
    </row>
    <row r="63" spans="1:7" x14ac:dyDescent="0.25">
      <c r="A63">
        <f>IF(LEN('RNV 02 2024'!G63)&gt;0, 1, 0)</f>
        <v>0</v>
      </c>
      <c r="B63">
        <f>IF('RNV 02 2024'!J63="En tiempo",1,0)</f>
        <v>0</v>
      </c>
      <c r="C63">
        <f t="shared" si="0"/>
        <v>0</v>
      </c>
      <c r="D63">
        <f>IF('RNV 02 2024'!G63="Acepta", 1, IF('RNV 02 2024'!G63="Rechaza", 0.5, IF(ISBLANK('RNV 02 2024'!G63), 0, )))</f>
        <v>0</v>
      </c>
      <c r="E63">
        <f>IF('RNV 02 2024'!I63="Se señala",1,0)</f>
        <v>0</v>
      </c>
      <c r="F63">
        <f t="shared" si="1"/>
        <v>0</v>
      </c>
      <c r="G63" t="str">
        <f>IF('RNV 02 2024'!L63="Implementadas", 1, IF('RNV 02 2024'!L63="Parcialmente implementadas", 0.5, IF('RNV 02 2024'!L63="No implementadas", 0,"0" )))</f>
        <v>0</v>
      </c>
    </row>
    <row r="64" spans="1:7" x14ac:dyDescent="0.25">
      <c r="A64">
        <f>IF(LEN('RNV 02 2024'!G64)&gt;0, 1, 0)</f>
        <v>0</v>
      </c>
      <c r="B64">
        <f>IF('RNV 02 2024'!J64="En tiempo",1,0)</f>
        <v>0</v>
      </c>
      <c r="C64">
        <f t="shared" si="0"/>
        <v>0</v>
      </c>
      <c r="D64">
        <f>IF('RNV 02 2024'!G64="Acepta", 1, IF('RNV 02 2024'!G64="Rechaza", 0.5, IF(ISBLANK('RNV 02 2024'!G64), 0, )))</f>
        <v>0</v>
      </c>
      <c r="E64">
        <f>IF('RNV 02 2024'!I64="Se señala",1,0)</f>
        <v>0</v>
      </c>
      <c r="F64">
        <f t="shared" si="1"/>
        <v>0</v>
      </c>
      <c r="G64" t="str">
        <f>IF('RNV 02 2024'!L64="Implementadas", 1, IF('RNV 02 2024'!L64="Parcialmente implementadas", 0.5, IF('RNV 02 2024'!L64="No implementadas", 0,"0" )))</f>
        <v>0</v>
      </c>
    </row>
    <row r="65" spans="1:7" x14ac:dyDescent="0.25">
      <c r="A65">
        <f>IF(LEN('RNV 02 2024'!G65)&gt;0, 1, 0)</f>
        <v>1</v>
      </c>
      <c r="B65">
        <f>IF('RNV 02 2024'!J65="En tiempo",1,0)</f>
        <v>1</v>
      </c>
      <c r="C65">
        <f t="shared" si="0"/>
        <v>1</v>
      </c>
      <c r="D65">
        <f>IF('RNV 02 2024'!G65="Acepta", 1, IF('RNV 02 2024'!G65="Rechaza", 0.5, IF(ISBLANK('RNV 02 2024'!G65), 0, )))</f>
        <v>1</v>
      </c>
      <c r="E65">
        <f>IF('RNV 02 2024'!I65="Se señala",1,0)</f>
        <v>1</v>
      </c>
      <c r="F65">
        <f t="shared" si="1"/>
        <v>1</v>
      </c>
      <c r="G65" t="str">
        <f>IF('RNV 02 2024'!L65="Implementadas", 1, IF('RNV 02 2024'!L65="Parcialmente implementadas", 0.5, IF('RNV 02 2024'!L65="No implementadas", 0,"0" )))</f>
        <v>0</v>
      </c>
    </row>
    <row r="66" spans="1:7" x14ac:dyDescent="0.25">
      <c r="A66">
        <f>IF(LEN('RNV 02 2024'!G66)&gt;0, 1, 0)</f>
        <v>0</v>
      </c>
      <c r="B66">
        <f>IF('RNV 02 2024'!J66="En tiempo",1,0)</f>
        <v>0</v>
      </c>
      <c r="C66">
        <f t="shared" si="0"/>
        <v>0</v>
      </c>
      <c r="D66">
        <f>IF('RNV 02 2024'!G66="Acepta", 1, IF('RNV 02 2024'!G66="Rechaza", 0.5, IF(ISBLANK('RNV 02 2024'!G66), 0, )))</f>
        <v>0</v>
      </c>
      <c r="E66">
        <f>IF('RNV 02 2024'!I66="Se señala",1,0)</f>
        <v>0</v>
      </c>
      <c r="F66">
        <f t="shared" si="1"/>
        <v>0</v>
      </c>
      <c r="G66" t="str">
        <f>IF('RNV 02 2024'!L66="Implementadas", 1, IF('RNV 02 2024'!L66="Parcialmente implementadas", 0.5, IF('RNV 02 2024'!L66="No implementadas", 0,"0" )))</f>
        <v>0</v>
      </c>
    </row>
    <row r="67" spans="1:7" x14ac:dyDescent="0.25">
      <c r="A67">
        <f>IF(LEN('RNV 02 2024'!G67)&gt;0, 1, 0)</f>
        <v>1</v>
      </c>
      <c r="B67">
        <f>IF('RNV 02 2024'!J67="En tiempo",1,0)</f>
        <v>0</v>
      </c>
      <c r="C67">
        <f t="shared" ref="C67:C114" si="2">(A67+B67)/2</f>
        <v>0.5</v>
      </c>
      <c r="D67">
        <f>IF('RNV 02 2024'!G67="Acepta", 1, IF('RNV 02 2024'!G67="Rechaza", 0.5, IF(ISBLANK('RNV 02 2024'!G67), 0, )))</f>
        <v>1</v>
      </c>
      <c r="E67">
        <f>IF('RNV 02 2024'!I67="Se señala",1,0)</f>
        <v>1</v>
      </c>
      <c r="F67">
        <f t="shared" ref="F67:F114" si="3">(D67+E67)/2</f>
        <v>1</v>
      </c>
      <c r="G67">
        <f>IF('RNV 02 2024'!L67="Implementadas", 1, IF('RNV 02 2024'!L67="Parcialmente implementadas", 0.5, IF('RNV 02 2024'!L67="No implementadas", 0,"0" )))</f>
        <v>0</v>
      </c>
    </row>
    <row r="68" spans="1:7" x14ac:dyDescent="0.25">
      <c r="A68">
        <f>IF(LEN('RNV 02 2024'!G68)&gt;0, 1, 0)</f>
        <v>1</v>
      </c>
      <c r="B68">
        <f>IF('RNV 02 2024'!J68="En tiempo",1,0)</f>
        <v>1</v>
      </c>
      <c r="C68">
        <f t="shared" si="2"/>
        <v>1</v>
      </c>
      <c r="D68">
        <f>IF('RNV 02 2024'!G68="Acepta", 1, IF('RNV 02 2024'!G68="Rechaza", 0.5, IF(ISBLANK('RNV 02 2024'!G68), 0, )))</f>
        <v>1</v>
      </c>
      <c r="E68">
        <f>IF('RNV 02 2024'!I68="Se señala",1,0)</f>
        <v>1</v>
      </c>
      <c r="F68">
        <f t="shared" si="3"/>
        <v>1</v>
      </c>
      <c r="G68" t="str">
        <f>IF('RNV 02 2024'!L68="Implementadas", 1, IF('RNV 02 2024'!L68="Parcialmente implementadas", 0.5, IF('RNV 02 2024'!L68="No implementadas", 0,"0" )))</f>
        <v>0</v>
      </c>
    </row>
    <row r="69" spans="1:7" x14ac:dyDescent="0.25">
      <c r="A69">
        <f>IF(LEN('RNV 02 2024'!G69)&gt;0, 1, 0)</f>
        <v>0</v>
      </c>
      <c r="B69">
        <f>IF('RNV 02 2024'!J69="En tiempo",1,0)</f>
        <v>0</v>
      </c>
      <c r="C69">
        <f t="shared" si="2"/>
        <v>0</v>
      </c>
      <c r="D69">
        <f>IF('RNV 02 2024'!G69="Acepta", 1, IF('RNV 02 2024'!G69="Rechaza", 0.5, IF(ISBLANK('RNV 02 2024'!G69), 0, )))</f>
        <v>0</v>
      </c>
      <c r="E69">
        <f>IF('RNV 02 2024'!I69="Se señala",1,0)</f>
        <v>0</v>
      </c>
      <c r="F69">
        <f t="shared" si="3"/>
        <v>0</v>
      </c>
      <c r="G69" t="str">
        <f>IF('RNV 02 2024'!L69="Implementadas", 1, IF('RNV 02 2024'!L69="Parcialmente implementadas", 0.5, IF('RNV 02 2024'!L69="No implementadas", 0,"0" )))</f>
        <v>0</v>
      </c>
    </row>
    <row r="70" spans="1:7" x14ac:dyDescent="0.25">
      <c r="A70">
        <f>IF(LEN('RNV 02 2024'!G70)&gt;0, 1, 0)</f>
        <v>0</v>
      </c>
      <c r="B70">
        <f>IF('RNV 02 2024'!J70="En tiempo",1,0)</f>
        <v>0</v>
      </c>
      <c r="C70">
        <f t="shared" si="2"/>
        <v>0</v>
      </c>
      <c r="D70">
        <f>IF('RNV 02 2024'!G70="Acepta", 1, IF('RNV 02 2024'!G70="Rechaza", 0.5, IF(ISBLANK('RNV 02 2024'!G70), 0, )))</f>
        <v>0</v>
      </c>
      <c r="E70">
        <f>IF('RNV 02 2024'!I70="Se señala",1,0)</f>
        <v>0</v>
      </c>
      <c r="F70">
        <f t="shared" si="3"/>
        <v>0</v>
      </c>
      <c r="G70" t="str">
        <f>IF('RNV 02 2024'!L70="Implementadas", 1, IF('RNV 02 2024'!L70="Parcialmente implementadas", 0.5, IF('RNV 02 2024'!L70="No implementadas", 0,"0" )))</f>
        <v>0</v>
      </c>
    </row>
    <row r="71" spans="1:7" x14ac:dyDescent="0.25">
      <c r="A71">
        <f>IF(LEN('RNV 02 2024'!G71)&gt;0, 1, 0)</f>
        <v>1</v>
      </c>
      <c r="B71">
        <f>IF('RNV 02 2024'!J71="En tiempo",1,0)</f>
        <v>0</v>
      </c>
      <c r="C71">
        <f t="shared" si="2"/>
        <v>0.5</v>
      </c>
      <c r="D71">
        <f>IF('RNV 02 2024'!G71="Acepta", 1, IF('RNV 02 2024'!G71="Rechaza", 0.5, IF(ISBLANK('RNV 02 2024'!G71), 0, )))</f>
        <v>1</v>
      </c>
      <c r="E71">
        <f>IF('RNV 02 2024'!I71="Se señala",1,0)</f>
        <v>1</v>
      </c>
      <c r="F71">
        <f t="shared" si="3"/>
        <v>1</v>
      </c>
      <c r="G71">
        <f>IF('RNV 02 2024'!L71="Implementadas", 1, IF('RNV 02 2024'!L71="Parcialmente implementadas", 0.5, IF('RNV 02 2024'!L71="No implementadas", 0,"0" )))</f>
        <v>1</v>
      </c>
    </row>
    <row r="72" spans="1:7" x14ac:dyDescent="0.25">
      <c r="A72">
        <f>IF(LEN('RNV 02 2024'!G72)&gt;0, 1, 0)</f>
        <v>0</v>
      </c>
      <c r="B72">
        <f>IF('RNV 02 2024'!J72="En tiempo",1,0)</f>
        <v>0</v>
      </c>
      <c r="C72">
        <f t="shared" si="2"/>
        <v>0</v>
      </c>
      <c r="D72">
        <f>IF('RNV 02 2024'!G72="Acepta", 1, IF('RNV 02 2024'!G72="Rechaza", 0.5, IF(ISBLANK('RNV 02 2024'!G72), 0, )))</f>
        <v>0</v>
      </c>
      <c r="E72">
        <f>IF('RNV 02 2024'!I72="Se señala",1,0)</f>
        <v>0</v>
      </c>
      <c r="F72">
        <f t="shared" si="3"/>
        <v>0</v>
      </c>
      <c r="G72" t="str">
        <f>IF('RNV 02 2024'!L72="Implementadas", 1, IF('RNV 02 2024'!L72="Parcialmente implementadas", 0.5, IF('RNV 02 2024'!L72="No implementadas", 0,"0" )))</f>
        <v>0</v>
      </c>
    </row>
    <row r="73" spans="1:7" x14ac:dyDescent="0.25">
      <c r="A73">
        <f>IF(LEN('RNV 02 2024'!G73)&gt;0, 1, 0)</f>
        <v>0</v>
      </c>
      <c r="B73">
        <f>IF('RNV 02 2024'!J73="En tiempo",1,0)</f>
        <v>0</v>
      </c>
      <c r="C73">
        <f t="shared" si="2"/>
        <v>0</v>
      </c>
      <c r="D73">
        <f>IF('RNV 02 2024'!G73="Acepta", 1, IF('RNV 02 2024'!G73="Rechaza", 0.5, IF(ISBLANK('RNV 02 2024'!G73), 0, )))</f>
        <v>0</v>
      </c>
      <c r="E73">
        <f>IF('RNV 02 2024'!I73="Se señala",1,0)</f>
        <v>0</v>
      </c>
      <c r="F73">
        <f t="shared" si="3"/>
        <v>0</v>
      </c>
      <c r="G73" t="str">
        <f>IF('RNV 02 2024'!L73="Implementadas", 1, IF('RNV 02 2024'!L73="Parcialmente implementadas", 0.5, IF('RNV 02 2024'!L73="No implementadas", 0,"0" )))</f>
        <v>0</v>
      </c>
    </row>
    <row r="74" spans="1:7" x14ac:dyDescent="0.25">
      <c r="A74">
        <f>IF(LEN('RNV 02 2024'!G74)&gt;0, 1, 0)</f>
        <v>1</v>
      </c>
      <c r="B74">
        <f>IF('RNV 02 2024'!J74="En tiempo",1,0)</f>
        <v>1</v>
      </c>
      <c r="C74">
        <f t="shared" si="2"/>
        <v>1</v>
      </c>
      <c r="D74">
        <f>IF('RNV 02 2024'!G74="Acepta", 1, IF('RNV 02 2024'!G74="Rechaza", 0.5, IF(ISBLANK('RNV 02 2024'!G74), 0, )))</f>
        <v>0.5</v>
      </c>
      <c r="E74">
        <f>IF('RNV 02 2024'!I74="Se señala",1,0)</f>
        <v>1</v>
      </c>
      <c r="F74">
        <f t="shared" si="3"/>
        <v>0.75</v>
      </c>
      <c r="G74">
        <f>IF('RNV 02 2024'!L74="Implementadas", 1, IF('RNV 02 2024'!L74="Parcialmente implementadas", 0.5, IF('RNV 02 2024'!L74="No implementadas", 0,"0" )))</f>
        <v>0</v>
      </c>
    </row>
    <row r="75" spans="1:7" x14ac:dyDescent="0.25">
      <c r="A75">
        <f>IF(LEN('RNV 02 2024'!G75)&gt;0, 1, 0)</f>
        <v>0</v>
      </c>
      <c r="B75">
        <f>IF('RNV 02 2024'!J75="En tiempo",1,0)</f>
        <v>0</v>
      </c>
      <c r="C75">
        <f t="shared" si="2"/>
        <v>0</v>
      </c>
      <c r="D75">
        <f>IF('RNV 02 2024'!G75="Acepta", 1, IF('RNV 02 2024'!G75="Rechaza", 0.5, IF(ISBLANK('RNV 02 2024'!G75), 0, )))</f>
        <v>0</v>
      </c>
      <c r="E75">
        <f>IF('RNV 02 2024'!I75="Se señala",1,0)</f>
        <v>0</v>
      </c>
      <c r="F75">
        <f t="shared" si="3"/>
        <v>0</v>
      </c>
      <c r="G75" t="str">
        <f>IF('RNV 02 2024'!L75="Implementadas", 1, IF('RNV 02 2024'!L75="Parcialmente implementadas", 0.5, IF('RNV 02 2024'!L75="No implementadas", 0,"0" )))</f>
        <v>0</v>
      </c>
    </row>
    <row r="76" spans="1:7" x14ac:dyDescent="0.25">
      <c r="A76">
        <f>IF(LEN('RNV 02 2024'!G76)&gt;0, 1, 0)</f>
        <v>1</v>
      </c>
      <c r="B76">
        <f>IF('RNV 02 2024'!J76="En tiempo",1,0)</f>
        <v>1</v>
      </c>
      <c r="C76">
        <f t="shared" si="2"/>
        <v>1</v>
      </c>
      <c r="D76">
        <f>IF('RNV 02 2024'!G76="Acepta", 1, IF('RNV 02 2024'!G76="Rechaza", 0.5, IF(ISBLANK('RNV 02 2024'!G76), 0, )))</f>
        <v>1</v>
      </c>
      <c r="E76">
        <f>IF('RNV 02 2024'!I76="Se señala",1,0)</f>
        <v>1</v>
      </c>
      <c r="F76">
        <f t="shared" si="3"/>
        <v>1</v>
      </c>
      <c r="G76" t="str">
        <f>IF('RNV 02 2024'!L76="Implementadas", 1, IF('RNV 02 2024'!L76="Parcialmente implementadas", 0.5, IF('RNV 02 2024'!L76="No implementadas", 0,"0" )))</f>
        <v>0</v>
      </c>
    </row>
    <row r="77" spans="1:7" x14ac:dyDescent="0.25">
      <c r="A77">
        <f>IF(LEN('RNV 02 2024'!G77)&gt;0, 1, 0)</f>
        <v>0</v>
      </c>
      <c r="B77">
        <f>IF('RNV 02 2024'!J77="En tiempo",1,0)</f>
        <v>0</v>
      </c>
      <c r="C77">
        <f t="shared" si="2"/>
        <v>0</v>
      </c>
      <c r="D77">
        <f>IF('RNV 02 2024'!G77="Acepta", 1, IF('RNV 02 2024'!G77="Rechaza", 0.5, IF(ISBLANK('RNV 02 2024'!G77), 0, )))</f>
        <v>0</v>
      </c>
      <c r="E77">
        <f>IF('RNV 02 2024'!I77="Se señala",1,0)</f>
        <v>0</v>
      </c>
      <c r="F77">
        <f t="shared" si="3"/>
        <v>0</v>
      </c>
      <c r="G77" t="str">
        <f>IF('RNV 02 2024'!L77="Implementadas", 1, IF('RNV 02 2024'!L77="Parcialmente implementadas", 0.5, IF('RNV 02 2024'!L77="No implementadas", 0,"0" )))</f>
        <v>0</v>
      </c>
    </row>
    <row r="78" spans="1:7" x14ac:dyDescent="0.25">
      <c r="A78">
        <f>IF(LEN('RNV 02 2024'!G78)&gt;0, 1, 0)</f>
        <v>1</v>
      </c>
      <c r="B78">
        <f>IF('RNV 02 2024'!J78="En tiempo",1,0)</f>
        <v>0</v>
      </c>
      <c r="C78">
        <f t="shared" si="2"/>
        <v>0.5</v>
      </c>
      <c r="D78">
        <f>IF('RNV 02 2024'!G78="Acepta", 1, IF('RNV 02 2024'!G78="Rechaza", 0.5, IF(ISBLANK('RNV 02 2024'!G78), 0, )))</f>
        <v>1</v>
      </c>
      <c r="E78">
        <f>IF('RNV 02 2024'!I78="Se señala",1,0)</f>
        <v>1</v>
      </c>
      <c r="F78">
        <f t="shared" si="3"/>
        <v>1</v>
      </c>
      <c r="G78">
        <f>IF('RNV 02 2024'!L78="Implementadas", 1, IF('RNV 02 2024'!L78="Parcialmente implementadas", 0.5, IF('RNV 02 2024'!L78="No implementadas", 0,"0" )))</f>
        <v>0.5</v>
      </c>
    </row>
    <row r="79" spans="1:7" x14ac:dyDescent="0.25">
      <c r="A79">
        <f>IF(LEN('RNV 02 2024'!G79)&gt;0, 1, 0)</f>
        <v>0</v>
      </c>
      <c r="B79">
        <f>IF('RNV 02 2024'!J79="En tiempo",1,0)</f>
        <v>0</v>
      </c>
      <c r="C79">
        <f t="shared" si="2"/>
        <v>0</v>
      </c>
      <c r="D79">
        <f>IF('RNV 02 2024'!G79="Acepta", 1, IF('RNV 02 2024'!G79="Rechaza", 0.5, IF(ISBLANK('RNV 02 2024'!G79), 0, )))</f>
        <v>0</v>
      </c>
      <c r="E79">
        <f>IF('RNV 02 2024'!I79="Se señala",1,0)</f>
        <v>0</v>
      </c>
      <c r="F79">
        <f t="shared" si="3"/>
        <v>0</v>
      </c>
      <c r="G79" t="str">
        <f>IF('RNV 02 2024'!L79="Implementadas", 1, IF('RNV 02 2024'!L79="Parcialmente implementadas", 0.5, IF('RNV 02 2024'!L79="No implementadas", 0,"0" )))</f>
        <v>0</v>
      </c>
    </row>
    <row r="80" spans="1:7" x14ac:dyDescent="0.25">
      <c r="A80">
        <f>IF(LEN('RNV 02 2024'!G80)&gt;0, 1, 0)</f>
        <v>0</v>
      </c>
      <c r="B80">
        <f>IF('RNV 02 2024'!J80="En tiempo",1,0)</f>
        <v>0</v>
      </c>
      <c r="C80">
        <f t="shared" si="2"/>
        <v>0</v>
      </c>
      <c r="D80">
        <f>IF('RNV 02 2024'!G80="Acepta", 1, IF('RNV 02 2024'!G80="Rechaza", 0.5, IF(ISBLANK('RNV 02 2024'!G80), 0, )))</f>
        <v>0</v>
      </c>
      <c r="E80">
        <f>IF('RNV 02 2024'!I80="Se señala",1,0)</f>
        <v>0</v>
      </c>
      <c r="F80">
        <f t="shared" si="3"/>
        <v>0</v>
      </c>
      <c r="G80" t="str">
        <f>IF('RNV 02 2024'!L80="Implementadas", 1, IF('RNV 02 2024'!L80="Parcialmente implementadas", 0.5, IF('RNV 02 2024'!L80="No implementadas", 0,"0" )))</f>
        <v>0</v>
      </c>
    </row>
    <row r="81" spans="1:7" x14ac:dyDescent="0.25">
      <c r="A81">
        <f>IF(LEN('RNV 02 2024'!G81)&gt;0, 1, 0)</f>
        <v>1</v>
      </c>
      <c r="B81">
        <f>IF('RNV 02 2024'!J81="En tiempo",1,0)</f>
        <v>1</v>
      </c>
      <c r="C81">
        <f t="shared" si="2"/>
        <v>1</v>
      </c>
      <c r="D81">
        <f>IF('RNV 02 2024'!G81="Acepta", 1, IF('RNV 02 2024'!G81="Rechaza", 0.5, IF(ISBLANK('RNV 02 2024'!G81), 0, )))</f>
        <v>1</v>
      </c>
      <c r="E81">
        <f>IF('RNV 02 2024'!I81="Se señala",1,0)</f>
        <v>1</v>
      </c>
      <c r="F81">
        <f t="shared" si="3"/>
        <v>1</v>
      </c>
      <c r="G81">
        <f>IF('RNV 02 2024'!L81="Implementadas", 1, IF('RNV 02 2024'!L81="Parcialmente implementadas", 0.5, IF('RNV 02 2024'!L81="No implementadas", 0,"0" )))</f>
        <v>0</v>
      </c>
    </row>
    <row r="82" spans="1:7" x14ac:dyDescent="0.25">
      <c r="A82">
        <f>IF(LEN('RNV 02 2024'!G82)&gt;0, 1, 0)</f>
        <v>0</v>
      </c>
      <c r="B82">
        <f>IF('RNV 02 2024'!J82="En tiempo",1,0)</f>
        <v>0</v>
      </c>
      <c r="C82">
        <f t="shared" si="2"/>
        <v>0</v>
      </c>
      <c r="D82">
        <f>IF('RNV 02 2024'!G82="Acepta", 1, IF('RNV 02 2024'!G82="Rechaza", 0.5, IF(ISBLANK('RNV 02 2024'!G82), 0, )))</f>
        <v>0</v>
      </c>
      <c r="E82">
        <f>IF('RNV 02 2024'!I82="Se señala",1,0)</f>
        <v>0</v>
      </c>
      <c r="F82">
        <f t="shared" si="3"/>
        <v>0</v>
      </c>
      <c r="G82" t="str">
        <f>IF('RNV 02 2024'!L82="Implementadas", 1, IF('RNV 02 2024'!L82="Parcialmente implementadas", 0.5, IF('RNV 02 2024'!L82="No implementadas", 0,"0" )))</f>
        <v>0</v>
      </c>
    </row>
    <row r="83" spans="1:7" x14ac:dyDescent="0.25">
      <c r="A83">
        <f>IF(LEN('RNV 02 2024'!G83)&gt;0, 1, 0)</f>
        <v>0</v>
      </c>
      <c r="B83">
        <f>IF('RNV 02 2024'!J83="En tiempo",1,0)</f>
        <v>0</v>
      </c>
      <c r="C83">
        <f t="shared" si="2"/>
        <v>0</v>
      </c>
      <c r="D83">
        <f>IF('RNV 02 2024'!G83="Acepta", 1, IF('RNV 02 2024'!G83="Rechaza", 0.5, IF(ISBLANK('RNV 02 2024'!G83), 0, )))</f>
        <v>0</v>
      </c>
      <c r="E83">
        <f>IF('RNV 02 2024'!I83="Se señala",1,0)</f>
        <v>0</v>
      </c>
      <c r="F83">
        <f t="shared" si="3"/>
        <v>0</v>
      </c>
      <c r="G83" t="str">
        <f>IF('RNV 02 2024'!L83="Implementadas", 1, IF('RNV 02 2024'!L83="Parcialmente implementadas", 0.5, IF('RNV 02 2024'!L83="No implementadas", 0,"0" )))</f>
        <v>0</v>
      </c>
    </row>
    <row r="84" spans="1:7" x14ac:dyDescent="0.25">
      <c r="A84">
        <f>IF(LEN('RNV 02 2024'!G84)&gt;0, 1, 0)</f>
        <v>0</v>
      </c>
      <c r="B84">
        <f>IF('RNV 02 2024'!J84="En tiempo",1,0)</f>
        <v>0</v>
      </c>
      <c r="C84">
        <f t="shared" si="2"/>
        <v>0</v>
      </c>
      <c r="D84">
        <f>IF('RNV 02 2024'!G84="Acepta", 1, IF('RNV 02 2024'!G84="Rechaza", 0.5, IF(ISBLANK('RNV 02 2024'!G84), 0, )))</f>
        <v>0</v>
      </c>
      <c r="E84">
        <f>IF('RNV 02 2024'!I84="Se señala",1,0)</f>
        <v>0</v>
      </c>
      <c r="F84">
        <f t="shared" si="3"/>
        <v>0</v>
      </c>
      <c r="G84" t="str">
        <f>IF('RNV 02 2024'!L84="Implementadas", 1, IF('RNV 02 2024'!L84="Parcialmente implementadas", 0.5, IF('RNV 02 2024'!L84="No implementadas", 0,"0" )))</f>
        <v>0</v>
      </c>
    </row>
    <row r="85" spans="1:7" x14ac:dyDescent="0.25">
      <c r="A85">
        <f>IF(LEN('RNV 02 2024'!G85)&gt;0, 1, 0)</f>
        <v>0</v>
      </c>
      <c r="B85">
        <f>IF('RNV 02 2024'!J85="En tiempo",1,0)</f>
        <v>0</v>
      </c>
      <c r="C85">
        <f t="shared" si="2"/>
        <v>0</v>
      </c>
      <c r="D85">
        <f>IF('RNV 02 2024'!G85="Acepta", 1, IF('RNV 02 2024'!G85="Rechaza", 0.5, IF(ISBLANK('RNV 02 2024'!G85), 0, )))</f>
        <v>0</v>
      </c>
      <c r="E85">
        <f>IF('RNV 02 2024'!I85="Se señala",1,0)</f>
        <v>0</v>
      </c>
      <c r="F85">
        <f t="shared" si="3"/>
        <v>0</v>
      </c>
      <c r="G85" t="str">
        <f>IF('RNV 02 2024'!L85="Implementadas", 1, IF('RNV 02 2024'!L85="Parcialmente implementadas", 0.5, IF('RNV 02 2024'!L85="No implementadas", 0,"0" )))</f>
        <v>0</v>
      </c>
    </row>
    <row r="86" spans="1:7" x14ac:dyDescent="0.25">
      <c r="A86">
        <f>IF(LEN('RNV 02 2024'!G86)&gt;0, 1, 0)</f>
        <v>0</v>
      </c>
      <c r="B86">
        <f>IF('RNV 02 2024'!J86="En tiempo",1,0)</f>
        <v>0</v>
      </c>
      <c r="C86">
        <f t="shared" si="2"/>
        <v>0</v>
      </c>
      <c r="D86">
        <f>IF('RNV 02 2024'!G86="Acepta", 1, IF('RNV 02 2024'!G86="Rechaza", 0.5, IF(ISBLANK('RNV 02 2024'!G86), 0, )))</f>
        <v>0</v>
      </c>
      <c r="E86">
        <f>IF('RNV 02 2024'!I86="Se señala",1,0)</f>
        <v>0</v>
      </c>
      <c r="F86">
        <f t="shared" si="3"/>
        <v>0</v>
      </c>
      <c r="G86" t="str">
        <f>IF('RNV 02 2024'!L86="Implementadas", 1, IF('RNV 02 2024'!L86="Parcialmente implementadas", 0.5, IF('RNV 02 2024'!L86="No implementadas", 0,"0" )))</f>
        <v>0</v>
      </c>
    </row>
    <row r="87" spans="1:7" x14ac:dyDescent="0.25">
      <c r="A87">
        <f>IF(LEN('RNV 02 2024'!G87)&gt;0, 1, 0)</f>
        <v>0</v>
      </c>
      <c r="B87">
        <f>IF('RNV 02 2024'!J87="En tiempo",1,0)</f>
        <v>0</v>
      </c>
      <c r="C87">
        <f t="shared" si="2"/>
        <v>0</v>
      </c>
      <c r="D87">
        <f>IF('RNV 02 2024'!G87="Acepta", 1, IF('RNV 02 2024'!G87="Rechaza", 0.5, IF(ISBLANK('RNV 02 2024'!G87), 0, )))</f>
        <v>0</v>
      </c>
      <c r="E87">
        <f>IF('RNV 02 2024'!I87="Se señala",1,0)</f>
        <v>0</v>
      </c>
      <c r="F87">
        <f t="shared" si="3"/>
        <v>0</v>
      </c>
      <c r="G87" t="str">
        <f>IF('RNV 02 2024'!L87="Implementadas", 1, IF('RNV 02 2024'!L87="Parcialmente implementadas", 0.5, IF('RNV 02 2024'!L87="No implementadas", 0,"0" )))</f>
        <v>0</v>
      </c>
    </row>
    <row r="88" spans="1:7" x14ac:dyDescent="0.25">
      <c r="A88">
        <f>IF(LEN('RNV 02 2024'!G88)&gt;0, 1, 0)</f>
        <v>0</v>
      </c>
      <c r="B88">
        <f>IF('RNV 02 2024'!J88="En tiempo",1,0)</f>
        <v>0</v>
      </c>
      <c r="C88">
        <f t="shared" si="2"/>
        <v>0</v>
      </c>
      <c r="D88">
        <f>IF('RNV 02 2024'!G88="Acepta", 1, IF('RNV 02 2024'!G88="Rechaza", 0.5, IF(ISBLANK('RNV 02 2024'!G88), 0, )))</f>
        <v>0</v>
      </c>
      <c r="E88">
        <f>IF('RNV 02 2024'!I88="Se señala",1,0)</f>
        <v>0</v>
      </c>
      <c r="F88">
        <f t="shared" si="3"/>
        <v>0</v>
      </c>
      <c r="G88" t="str">
        <f>IF('RNV 02 2024'!L88="Implementadas", 1, IF('RNV 02 2024'!L88="Parcialmente implementadas", 0.5, IF('RNV 02 2024'!L88="No implementadas", 0,"0" )))</f>
        <v>0</v>
      </c>
    </row>
    <row r="89" spans="1:7" x14ac:dyDescent="0.25">
      <c r="A89">
        <f>IF(LEN('RNV 02 2024'!G89)&gt;0, 1, 0)</f>
        <v>0</v>
      </c>
      <c r="B89">
        <f>IF('RNV 02 2024'!J89="En tiempo",1,0)</f>
        <v>0</v>
      </c>
      <c r="C89">
        <f t="shared" si="2"/>
        <v>0</v>
      </c>
      <c r="D89">
        <f>IF('RNV 02 2024'!G89="Acepta", 1, IF('RNV 02 2024'!G89="Rechaza", 0.5, IF(ISBLANK('RNV 02 2024'!G89), 0, )))</f>
        <v>0</v>
      </c>
      <c r="E89">
        <f>IF('RNV 02 2024'!I89="Se señala",1,0)</f>
        <v>0</v>
      </c>
      <c r="F89">
        <f t="shared" si="3"/>
        <v>0</v>
      </c>
      <c r="G89" t="str">
        <f>IF('RNV 02 2024'!L89="Implementadas", 1, IF('RNV 02 2024'!L89="Parcialmente implementadas", 0.5, IF('RNV 02 2024'!L89="No implementadas", 0,"0" )))</f>
        <v>0</v>
      </c>
    </row>
    <row r="90" spans="1:7" x14ac:dyDescent="0.25">
      <c r="A90">
        <f>IF(LEN('RNV 02 2024'!G90)&gt;0, 1, 0)</f>
        <v>0</v>
      </c>
      <c r="B90">
        <f>IF('RNV 02 2024'!J90="En tiempo",1,0)</f>
        <v>0</v>
      </c>
      <c r="C90">
        <f t="shared" si="2"/>
        <v>0</v>
      </c>
      <c r="D90">
        <f>IF('RNV 02 2024'!G90="Acepta", 1, IF('RNV 02 2024'!G90="Rechaza", 0.5, IF(ISBLANK('RNV 02 2024'!G90), 0, )))</f>
        <v>0</v>
      </c>
      <c r="E90">
        <f>IF('RNV 02 2024'!I90="Se señala",1,0)</f>
        <v>0</v>
      </c>
      <c r="F90">
        <f t="shared" si="3"/>
        <v>0</v>
      </c>
      <c r="G90" t="str">
        <f>IF('RNV 02 2024'!L90="Implementadas", 1, IF('RNV 02 2024'!L90="Parcialmente implementadas", 0.5, IF('RNV 02 2024'!L90="No implementadas", 0,"0" )))</f>
        <v>0</v>
      </c>
    </row>
    <row r="91" spans="1:7" x14ac:dyDescent="0.25">
      <c r="A91">
        <f>IF(LEN('RNV 02 2024'!G91)&gt;0, 1, 0)</f>
        <v>0</v>
      </c>
      <c r="B91">
        <f>IF('RNV 02 2024'!J91="En tiempo",1,0)</f>
        <v>0</v>
      </c>
      <c r="C91">
        <f t="shared" si="2"/>
        <v>0</v>
      </c>
      <c r="D91">
        <f>IF('RNV 02 2024'!G91="Acepta", 1, IF('RNV 02 2024'!G91="Rechaza", 0.5, IF(ISBLANK('RNV 02 2024'!G91), 0, )))</f>
        <v>0</v>
      </c>
      <c r="E91">
        <f>IF('RNV 02 2024'!I91="Se señala",1,0)</f>
        <v>0</v>
      </c>
      <c r="F91">
        <f t="shared" si="3"/>
        <v>0</v>
      </c>
      <c r="G91" t="str">
        <f>IF('RNV 02 2024'!L91="Implementadas", 1, IF('RNV 02 2024'!L91="Parcialmente implementadas", 0.5, IF('RNV 02 2024'!L91="No implementadas", 0,"0" )))</f>
        <v>0</v>
      </c>
    </row>
    <row r="92" spans="1:7" x14ac:dyDescent="0.25">
      <c r="A92">
        <f>IF(LEN('RNV 02 2024'!G92)&gt;0, 1, 0)</f>
        <v>0</v>
      </c>
      <c r="B92">
        <f>IF('RNV 02 2024'!J92="En tiempo",1,0)</f>
        <v>0</v>
      </c>
      <c r="C92">
        <f t="shared" si="2"/>
        <v>0</v>
      </c>
      <c r="D92">
        <f>IF('RNV 02 2024'!G92="Acepta", 1, IF('RNV 02 2024'!G92="Rechaza", 0.5, IF(ISBLANK('RNV 02 2024'!G92), 0, )))</f>
        <v>0</v>
      </c>
      <c r="E92">
        <f>IF('RNV 02 2024'!I92="Se señala",1,0)</f>
        <v>0</v>
      </c>
      <c r="F92">
        <f t="shared" si="3"/>
        <v>0</v>
      </c>
      <c r="G92" t="str">
        <f>IF('RNV 02 2024'!L92="Implementadas", 1, IF('RNV 02 2024'!L92="Parcialmente implementadas", 0.5, IF('RNV 02 2024'!L92="No implementadas", 0,"0" )))</f>
        <v>0</v>
      </c>
    </row>
    <row r="93" spans="1:7" x14ac:dyDescent="0.25">
      <c r="A93">
        <f>IF(LEN('RNV 02 2024'!G93)&gt;0, 1, 0)</f>
        <v>0</v>
      </c>
      <c r="B93">
        <f>IF('RNV 02 2024'!J93="En tiempo",1,0)</f>
        <v>0</v>
      </c>
      <c r="C93">
        <f t="shared" si="2"/>
        <v>0</v>
      </c>
      <c r="D93">
        <f>IF('RNV 02 2024'!G93="Acepta", 1, IF('RNV 02 2024'!G93="Rechaza", 0.5, IF(ISBLANK('RNV 02 2024'!G93), 0, )))</f>
        <v>0</v>
      </c>
      <c r="E93">
        <f>IF('RNV 02 2024'!I93="Se señala",1,0)</f>
        <v>0</v>
      </c>
      <c r="F93">
        <f t="shared" si="3"/>
        <v>0</v>
      </c>
      <c r="G93" t="str">
        <f>IF('RNV 02 2024'!L93="Implementadas", 1, IF('RNV 02 2024'!L93="Parcialmente implementadas", 0.5, IF('RNV 02 2024'!L93="No implementadas", 0,"0" )))</f>
        <v>0</v>
      </c>
    </row>
    <row r="94" spans="1:7" x14ac:dyDescent="0.25">
      <c r="A94">
        <f>IF(LEN('RNV 02 2024'!G94)&gt;0, 1, 0)</f>
        <v>0</v>
      </c>
      <c r="B94">
        <f>IF('RNV 02 2024'!J94="En tiempo",1,0)</f>
        <v>0</v>
      </c>
      <c r="C94">
        <f t="shared" si="2"/>
        <v>0</v>
      </c>
      <c r="D94">
        <f>IF('RNV 02 2024'!G94="Acepta", 1, IF('RNV 02 2024'!G94="Rechaza", 0.5, IF(ISBLANK('RNV 02 2024'!G94), 0, )))</f>
        <v>0</v>
      </c>
      <c r="E94">
        <f>IF('RNV 02 2024'!I94="Se señala",1,0)</f>
        <v>0</v>
      </c>
      <c r="F94">
        <f t="shared" si="3"/>
        <v>0</v>
      </c>
      <c r="G94" t="str">
        <f>IF('RNV 02 2024'!L94="Implementadas", 1, IF('RNV 02 2024'!L94="Parcialmente implementadas", 0.5, IF('RNV 02 2024'!L94="No implementadas", 0,"0" )))</f>
        <v>0</v>
      </c>
    </row>
    <row r="95" spans="1:7" x14ac:dyDescent="0.25">
      <c r="A95">
        <f>IF(LEN('RNV 02 2024'!G95)&gt;0, 1, 0)</f>
        <v>0</v>
      </c>
      <c r="B95">
        <f>IF('RNV 02 2024'!J95="En tiempo",1,0)</f>
        <v>0</v>
      </c>
      <c r="C95">
        <f t="shared" si="2"/>
        <v>0</v>
      </c>
      <c r="D95">
        <f>IF('RNV 02 2024'!G95="Acepta", 1, IF('RNV 02 2024'!G95="Rechaza", 0.5, IF(ISBLANK('RNV 02 2024'!G95), 0, )))</f>
        <v>0</v>
      </c>
      <c r="E95">
        <f>IF('RNV 02 2024'!I95="Se señala",1,0)</f>
        <v>0</v>
      </c>
      <c r="F95">
        <f t="shared" si="3"/>
        <v>0</v>
      </c>
      <c r="G95" t="str">
        <f>IF('RNV 02 2024'!L95="Implementadas", 1, IF('RNV 02 2024'!L95="Parcialmente implementadas", 0.5, IF('RNV 02 2024'!L95="No implementadas", 0,"0" )))</f>
        <v>0</v>
      </c>
    </row>
    <row r="96" spans="1:7" x14ac:dyDescent="0.25">
      <c r="A96">
        <f>IF(LEN('RNV 02 2024'!G96)&gt;0, 1, 0)</f>
        <v>0</v>
      </c>
      <c r="B96">
        <f>IF('RNV 02 2024'!J96="En tiempo",1,0)</f>
        <v>0</v>
      </c>
      <c r="C96">
        <f t="shared" si="2"/>
        <v>0</v>
      </c>
      <c r="D96">
        <f>IF('RNV 02 2024'!G96="Acepta", 1, IF('RNV 02 2024'!G96="Rechaza", 0.5, IF(ISBLANK('RNV 02 2024'!G96), 0, )))</f>
        <v>0</v>
      </c>
      <c r="E96">
        <f>IF('RNV 02 2024'!I96="Se señala",1,0)</f>
        <v>0</v>
      </c>
      <c r="F96">
        <f t="shared" si="3"/>
        <v>0</v>
      </c>
      <c r="G96" t="str">
        <f>IF('RNV 02 2024'!L96="Implementadas", 1, IF('RNV 02 2024'!L96="Parcialmente implementadas", 0.5, IF('RNV 02 2024'!L96="No implementadas", 0,"0" )))</f>
        <v>0</v>
      </c>
    </row>
    <row r="97" spans="1:7" x14ac:dyDescent="0.25">
      <c r="A97">
        <f>IF(LEN('RNV 02 2024'!G97)&gt;0, 1, 0)</f>
        <v>0</v>
      </c>
      <c r="B97">
        <f>IF('RNV 02 2024'!J97="En tiempo",1,0)</f>
        <v>0</v>
      </c>
      <c r="C97">
        <f t="shared" si="2"/>
        <v>0</v>
      </c>
      <c r="D97">
        <f>IF('RNV 02 2024'!G97="Acepta", 1, IF('RNV 02 2024'!G97="Rechaza", 0.5, IF(ISBLANK('RNV 02 2024'!G97), 0, )))</f>
        <v>0</v>
      </c>
      <c r="E97">
        <f>IF('RNV 02 2024'!I97="Se señala",1,0)</f>
        <v>0</v>
      </c>
      <c r="F97">
        <f t="shared" si="3"/>
        <v>0</v>
      </c>
      <c r="G97" t="str">
        <f>IF('RNV 02 2024'!L97="Implementadas", 1, IF('RNV 02 2024'!L97="Parcialmente implementadas", 0.5, IF('RNV 02 2024'!L97="No implementadas", 0,"0" )))</f>
        <v>0</v>
      </c>
    </row>
    <row r="98" spans="1:7" x14ac:dyDescent="0.25">
      <c r="A98">
        <f>IF(LEN('RNV 02 2024'!G98)&gt;0, 1, 0)</f>
        <v>0</v>
      </c>
      <c r="B98">
        <f>IF('RNV 02 2024'!J98="En tiempo",1,0)</f>
        <v>0</v>
      </c>
      <c r="C98">
        <f t="shared" si="2"/>
        <v>0</v>
      </c>
      <c r="D98">
        <f>IF('RNV 02 2024'!G98="Acepta", 1, IF('RNV 02 2024'!G98="Rechaza", 0.5, IF(ISBLANK('RNV 02 2024'!G98), 0, )))</f>
        <v>0</v>
      </c>
      <c r="E98">
        <f>IF('RNV 02 2024'!I98="Se señala",1,0)</f>
        <v>0</v>
      </c>
      <c r="F98">
        <f t="shared" si="3"/>
        <v>0</v>
      </c>
      <c r="G98" t="str">
        <f>IF('RNV 02 2024'!L98="Implementadas", 1, IF('RNV 02 2024'!L98="Parcialmente implementadas", 0.5, IF('RNV 02 2024'!L98="No implementadas", 0,"0" )))</f>
        <v>0</v>
      </c>
    </row>
    <row r="99" spans="1:7" x14ac:dyDescent="0.25">
      <c r="A99">
        <f>IF(LEN('RNV 02 2024'!G99)&gt;0, 1, 0)</f>
        <v>0</v>
      </c>
      <c r="B99">
        <f>IF('RNV 02 2024'!J99="En tiempo",1,0)</f>
        <v>0</v>
      </c>
      <c r="C99">
        <f t="shared" si="2"/>
        <v>0</v>
      </c>
      <c r="D99">
        <f>IF('RNV 02 2024'!G99="Acepta", 1, IF('RNV 02 2024'!G99="Rechaza", 0.5, IF(ISBLANK('RNV 02 2024'!G99), 0, )))</f>
        <v>0</v>
      </c>
      <c r="E99">
        <f>IF('RNV 02 2024'!I99="Se señala",1,0)</f>
        <v>0</v>
      </c>
      <c r="F99">
        <f t="shared" si="3"/>
        <v>0</v>
      </c>
      <c r="G99" t="str">
        <f>IF('RNV 02 2024'!L99="Implementadas", 1, IF('RNV 02 2024'!L99="Parcialmente implementadas", 0.5, IF('RNV 02 2024'!L99="No implementadas", 0,"0" )))</f>
        <v>0</v>
      </c>
    </row>
    <row r="100" spans="1:7" x14ac:dyDescent="0.25">
      <c r="A100">
        <f>IF(LEN('RNV 02 2024'!G100)&gt;0, 1, 0)</f>
        <v>1</v>
      </c>
      <c r="B100">
        <f>IF('RNV 02 2024'!J100="En tiempo",1,0)</f>
        <v>0</v>
      </c>
      <c r="C100">
        <f t="shared" si="2"/>
        <v>0.5</v>
      </c>
      <c r="D100">
        <f>IF('RNV 02 2024'!G100="Acepta", 1, IF('RNV 02 2024'!G100="Rechaza", 0.5, IF(ISBLANK('RNV 02 2024'!G100), 0, )))</f>
        <v>1</v>
      </c>
      <c r="E100">
        <f>IF('RNV 02 2024'!I100="Se señala",1,0)</f>
        <v>1</v>
      </c>
      <c r="F100">
        <f t="shared" si="3"/>
        <v>1</v>
      </c>
      <c r="G100" t="str">
        <f>IF('RNV 02 2024'!L100="Implementadas", 1, IF('RNV 02 2024'!L100="Parcialmente implementadas", 0.5, IF('RNV 02 2024'!L100="No implementadas", 0,"0" )))</f>
        <v>0</v>
      </c>
    </row>
    <row r="101" spans="1:7" x14ac:dyDescent="0.25">
      <c r="A101">
        <f>IF(LEN('RNV 02 2024'!G101)&gt;0, 1, 0)</f>
        <v>0</v>
      </c>
      <c r="B101">
        <f>IF('RNV 02 2024'!J101="En tiempo",1,0)</f>
        <v>0</v>
      </c>
      <c r="C101">
        <f t="shared" si="2"/>
        <v>0</v>
      </c>
      <c r="D101">
        <f>IF('RNV 02 2024'!G101="Acepta", 1, IF('RNV 02 2024'!G101="Rechaza", 0.5, IF(ISBLANK('RNV 02 2024'!G101), 0, )))</f>
        <v>0</v>
      </c>
      <c r="E101">
        <f>IF('RNV 02 2024'!I101="Se señala",1,0)</f>
        <v>0</v>
      </c>
      <c r="F101">
        <f t="shared" si="3"/>
        <v>0</v>
      </c>
      <c r="G101" t="str">
        <f>IF('RNV 02 2024'!L101="Implementadas", 1, IF('RNV 02 2024'!L101="Parcialmente implementadas", 0.5, IF('RNV 02 2024'!L101="No implementadas", 0,"0" )))</f>
        <v>0</v>
      </c>
    </row>
    <row r="102" spans="1:7" x14ac:dyDescent="0.25">
      <c r="A102">
        <f>IF(LEN('RNV 02 2024'!G102)&gt;0, 1, 0)</f>
        <v>0</v>
      </c>
      <c r="B102">
        <f>IF('RNV 02 2024'!J102="En tiempo",1,0)</f>
        <v>0</v>
      </c>
      <c r="C102">
        <f t="shared" si="2"/>
        <v>0</v>
      </c>
      <c r="D102">
        <f>IF('RNV 02 2024'!G102="Acepta", 1, IF('RNV 02 2024'!G102="Rechaza", 0.5, IF(ISBLANK('RNV 02 2024'!G102), 0, )))</f>
        <v>0</v>
      </c>
      <c r="E102">
        <f>IF('RNV 02 2024'!I102="Se señala",1,0)</f>
        <v>0</v>
      </c>
      <c r="F102">
        <f t="shared" si="3"/>
        <v>0</v>
      </c>
      <c r="G102" t="str">
        <f>IF('RNV 02 2024'!L102="Implementadas", 1, IF('RNV 02 2024'!L102="Parcialmente implementadas", 0.5, IF('RNV 02 2024'!L102="No implementadas", 0,"0" )))</f>
        <v>0</v>
      </c>
    </row>
    <row r="103" spans="1:7" x14ac:dyDescent="0.25">
      <c r="A103">
        <f>IF(LEN('RNV 02 2024'!G103)&gt;0, 1, 0)</f>
        <v>0</v>
      </c>
      <c r="B103">
        <f>IF('RNV 02 2024'!J103="En tiempo",1,0)</f>
        <v>0</v>
      </c>
      <c r="C103">
        <f t="shared" si="2"/>
        <v>0</v>
      </c>
      <c r="D103">
        <f>IF('RNV 02 2024'!G103="Acepta", 1, IF('RNV 02 2024'!G103="Rechaza", 0.5, IF(ISBLANK('RNV 02 2024'!G103), 0, )))</f>
        <v>0</v>
      </c>
      <c r="E103">
        <f>IF('RNV 02 2024'!I103="Se señala",1,0)</f>
        <v>0</v>
      </c>
      <c r="F103">
        <f t="shared" si="3"/>
        <v>0</v>
      </c>
      <c r="G103" t="str">
        <f>IF('RNV 02 2024'!L103="Implementadas", 1, IF('RNV 02 2024'!L103="Parcialmente implementadas", 0.5, IF('RNV 02 2024'!L103="No implementadas", 0,"0" )))</f>
        <v>0</v>
      </c>
    </row>
    <row r="104" spans="1:7" x14ac:dyDescent="0.25">
      <c r="A104">
        <f>IF(LEN('RNV 02 2024'!G104)&gt;0, 1, 0)</f>
        <v>0</v>
      </c>
      <c r="B104">
        <f>IF('RNV 02 2024'!J104="En tiempo",1,0)</f>
        <v>0</v>
      </c>
      <c r="C104">
        <f t="shared" si="2"/>
        <v>0</v>
      </c>
      <c r="D104">
        <f>IF('RNV 02 2024'!G104="Acepta", 1, IF('RNV 02 2024'!G104="Rechaza", 0.5, IF(ISBLANK('RNV 02 2024'!G104), 0, )))</f>
        <v>0</v>
      </c>
      <c r="E104">
        <f>IF('RNV 02 2024'!I104="Se señala",1,0)</f>
        <v>0</v>
      </c>
      <c r="F104">
        <f t="shared" si="3"/>
        <v>0</v>
      </c>
      <c r="G104" t="str">
        <f>IF('RNV 02 2024'!L104="Implementadas", 1, IF('RNV 02 2024'!L104="Parcialmente implementadas", 0.5, IF('RNV 02 2024'!L104="No implementadas", 0,"0" )))</f>
        <v>0</v>
      </c>
    </row>
    <row r="105" spans="1:7" x14ac:dyDescent="0.25">
      <c r="A105">
        <f>IF(LEN('RNV 02 2024'!G105)&gt;0, 1, 0)</f>
        <v>0</v>
      </c>
      <c r="B105">
        <f>IF('RNV 02 2024'!J105="En tiempo",1,0)</f>
        <v>0</v>
      </c>
      <c r="C105">
        <f t="shared" si="2"/>
        <v>0</v>
      </c>
      <c r="D105">
        <f>IF('RNV 02 2024'!G105="Acepta", 1, IF('RNV 02 2024'!G105="Rechaza", 0.5, IF(ISBLANK('RNV 02 2024'!G105), 0, )))</f>
        <v>0</v>
      </c>
      <c r="E105">
        <f>IF('RNV 02 2024'!I105="Se señala",1,0)</f>
        <v>0</v>
      </c>
      <c r="F105">
        <f t="shared" si="3"/>
        <v>0</v>
      </c>
      <c r="G105" t="str">
        <f>IF('RNV 02 2024'!L105="Implementadas", 1, IF('RNV 02 2024'!L105="Parcialmente implementadas", 0.5, IF('RNV 02 2024'!L105="No implementadas", 0,"0" )))</f>
        <v>0</v>
      </c>
    </row>
    <row r="106" spans="1:7" x14ac:dyDescent="0.25">
      <c r="A106">
        <f>IF(LEN('RNV 02 2024'!G106)&gt;0, 1, 0)</f>
        <v>1</v>
      </c>
      <c r="B106">
        <f>IF('RNV 02 2024'!J106="En tiempo",1,0)</f>
        <v>0</v>
      </c>
      <c r="C106">
        <f t="shared" si="2"/>
        <v>0.5</v>
      </c>
      <c r="D106">
        <f>IF('RNV 02 2024'!G106="Acepta", 1, IF('RNV 02 2024'!G106="Rechaza", 0.5, IF(ISBLANK('RNV 02 2024'!G106), 0, )))</f>
        <v>0.5</v>
      </c>
      <c r="E106">
        <f>IF('RNV 02 2024'!I106="Se señala",1,0)</f>
        <v>0</v>
      </c>
      <c r="F106">
        <f t="shared" si="3"/>
        <v>0.25</v>
      </c>
      <c r="G106">
        <f>IF('RNV 02 2024'!L106="Implementadas", 1, IF('RNV 02 2024'!L106="Parcialmente implementadas", 0.5, IF('RNV 02 2024'!L106="No implementadas", 0,"0" )))</f>
        <v>0</v>
      </c>
    </row>
    <row r="107" spans="1:7" x14ac:dyDescent="0.25">
      <c r="A107">
        <f>IF(LEN('RNV 02 2024'!G107)&gt;0, 1, 0)</f>
        <v>1</v>
      </c>
      <c r="B107">
        <f>IF('RNV 02 2024'!J107="En tiempo",1,0)</f>
        <v>1</v>
      </c>
      <c r="C107">
        <f t="shared" si="2"/>
        <v>1</v>
      </c>
      <c r="D107">
        <f>IF('RNV 02 2024'!G107="Acepta", 1, IF('RNV 02 2024'!G107="Rechaza", 0.5, IF(ISBLANK('RNV 02 2024'!G107), 0, )))</f>
        <v>0.5</v>
      </c>
      <c r="E107">
        <f>IF('RNV 02 2024'!I107="Se señala",1,0)</f>
        <v>0</v>
      </c>
      <c r="F107">
        <f t="shared" si="3"/>
        <v>0.25</v>
      </c>
      <c r="G107">
        <f>IF('RNV 02 2024'!L107="Implementadas", 1, IF('RNV 02 2024'!L107="Parcialmente implementadas", 0.5, IF('RNV 02 2024'!L107="No implementadas", 0,"0" )))</f>
        <v>0</v>
      </c>
    </row>
    <row r="108" spans="1:7" x14ac:dyDescent="0.25">
      <c r="A108">
        <f>IF(LEN('RNV 02 2024'!G108)&gt;0, 1, 0)</f>
        <v>0</v>
      </c>
      <c r="B108">
        <f>IF('RNV 02 2024'!J108="En tiempo",1,0)</f>
        <v>0</v>
      </c>
      <c r="C108">
        <f t="shared" si="2"/>
        <v>0</v>
      </c>
      <c r="D108">
        <f>IF('RNV 02 2024'!G108="Acepta", 1, IF('RNV 02 2024'!G108="Rechaza", 0.5, IF(ISBLANK('RNV 02 2024'!G108), 0, )))</f>
        <v>0</v>
      </c>
      <c r="E108">
        <f>IF('RNV 02 2024'!I108="Se señala",1,0)</f>
        <v>0</v>
      </c>
      <c r="F108">
        <f t="shared" si="3"/>
        <v>0</v>
      </c>
      <c r="G108" t="str">
        <f>IF('RNV 02 2024'!L108="Implementadas", 1, IF('RNV 02 2024'!L108="Parcialmente implementadas", 0.5, IF('RNV 02 2024'!L108="No implementadas", 0,"0" )))</f>
        <v>0</v>
      </c>
    </row>
    <row r="109" spans="1:7" x14ac:dyDescent="0.25">
      <c r="A109">
        <f>IF(LEN('RNV 02 2024'!G109)&gt;0, 1, 0)</f>
        <v>0</v>
      </c>
      <c r="B109">
        <f>IF('RNV 02 2024'!J109="En tiempo",1,0)</f>
        <v>0</v>
      </c>
      <c r="C109">
        <f t="shared" si="2"/>
        <v>0</v>
      </c>
      <c r="D109">
        <f>IF('RNV 02 2024'!G109="Acepta", 1, IF('RNV 02 2024'!G109="Rechaza", 0.5, IF(ISBLANK('RNV 02 2024'!G109), 0, )))</f>
        <v>0</v>
      </c>
      <c r="E109">
        <f>IF('RNV 02 2024'!I109="Se señala",1,0)</f>
        <v>0</v>
      </c>
      <c r="F109">
        <f t="shared" si="3"/>
        <v>0</v>
      </c>
      <c r="G109" t="str">
        <f>IF('RNV 02 2024'!L109="Implementadas", 1, IF('RNV 02 2024'!L109="Parcialmente implementadas", 0.5, IF('RNV 02 2024'!L109="No implementadas", 0,"0" )))</f>
        <v>0</v>
      </c>
    </row>
    <row r="110" spans="1:7" x14ac:dyDescent="0.25">
      <c r="A110">
        <f>IF(LEN('RNV 02 2024'!G110)&gt;0, 1, 0)</f>
        <v>1</v>
      </c>
      <c r="B110">
        <f>IF('RNV 02 2024'!J110="En tiempo",1,0)</f>
        <v>1</v>
      </c>
      <c r="C110">
        <f t="shared" si="2"/>
        <v>1</v>
      </c>
      <c r="D110">
        <f>IF('RNV 02 2024'!G110="Acepta", 1, IF('RNV 02 2024'!G110="Rechaza", 0.5, IF(ISBLANK('RNV 02 2024'!G110), 0, )))</f>
        <v>1</v>
      </c>
      <c r="E110">
        <f>IF('RNV 02 2024'!I110="Se señala",1,0)</f>
        <v>1</v>
      </c>
      <c r="F110">
        <f t="shared" si="3"/>
        <v>1</v>
      </c>
      <c r="G110">
        <f>IF('RNV 02 2024'!L110="Implementadas", 1, IF('RNV 02 2024'!L110="Parcialmente implementadas", 0.5, IF('RNV 02 2024'!L110="No implementadas", 0,"0" )))</f>
        <v>0.5</v>
      </c>
    </row>
    <row r="111" spans="1:7" x14ac:dyDescent="0.25">
      <c r="A111">
        <f>IF(LEN('RNV 02 2024'!G111)&gt;0, 1, 0)</f>
        <v>0</v>
      </c>
      <c r="B111">
        <f>IF('RNV 02 2024'!J111="En tiempo",1,0)</f>
        <v>0</v>
      </c>
      <c r="C111">
        <f t="shared" si="2"/>
        <v>0</v>
      </c>
      <c r="D111">
        <f>IF('RNV 02 2024'!G111="Acepta", 1, IF('RNV 02 2024'!G111="Rechaza", 0.5, IF(ISBLANK('RNV 02 2024'!G111), 0, )))</f>
        <v>0</v>
      </c>
      <c r="E111">
        <f>IF('RNV 02 2024'!I111="Se señala",1,0)</f>
        <v>0</v>
      </c>
      <c r="F111">
        <f t="shared" si="3"/>
        <v>0</v>
      </c>
      <c r="G111" t="str">
        <f>IF('RNV 02 2024'!L111="Implementadas", 1, IF('RNV 02 2024'!L111="Parcialmente implementadas", 0.5, IF('RNV 02 2024'!L111="No implementadas", 0,"0" )))</f>
        <v>0</v>
      </c>
    </row>
    <row r="112" spans="1:7" x14ac:dyDescent="0.25">
      <c r="A112">
        <f>IF(LEN('RNV 02 2024'!G112)&gt;0, 1, 0)</f>
        <v>0</v>
      </c>
      <c r="B112">
        <f>IF('RNV 02 2024'!J112="En tiempo",1,0)</f>
        <v>0</v>
      </c>
      <c r="C112">
        <f t="shared" si="2"/>
        <v>0</v>
      </c>
      <c r="D112">
        <f>IF('RNV 02 2024'!G112="Acepta", 1, IF('RNV 02 2024'!G112="Rechaza", 0.5, IF(ISBLANK('RNV 02 2024'!G112), 0, )))</f>
        <v>0</v>
      </c>
      <c r="E112">
        <f>IF('RNV 02 2024'!I112="Se señala",1,0)</f>
        <v>0</v>
      </c>
      <c r="F112">
        <f t="shared" si="3"/>
        <v>0</v>
      </c>
      <c r="G112" t="str">
        <f>IF('RNV 02 2024'!L112="Implementadas", 1, IF('RNV 02 2024'!L112="Parcialmente implementadas", 0.5, IF('RNV 02 2024'!L112="No implementadas", 0,"0" )))</f>
        <v>0</v>
      </c>
    </row>
    <row r="113" spans="1:7" x14ac:dyDescent="0.25">
      <c r="A113">
        <f>IF(LEN('RNV 02 2024'!G113)&gt;0, 1, 0)</f>
        <v>0</v>
      </c>
      <c r="B113">
        <f>IF('RNV 02 2024'!J113="En tiempo",1,0)</f>
        <v>0</v>
      </c>
      <c r="C113">
        <f t="shared" si="2"/>
        <v>0</v>
      </c>
      <c r="D113">
        <f>IF('RNV 02 2024'!G113="Acepta", 1, IF('RNV 02 2024'!G113="Rechaza", 0.5, IF(ISBLANK('RNV 02 2024'!G113), 0, )))</f>
        <v>0</v>
      </c>
      <c r="E113">
        <f>IF('RNV 02 2024'!I113="Se señala",1,0)</f>
        <v>0</v>
      </c>
      <c r="F113">
        <f t="shared" si="3"/>
        <v>0</v>
      </c>
      <c r="G113" t="str">
        <f>IF('RNV 02 2024'!L113="Implementadas", 1, IF('RNV 02 2024'!L113="Parcialmente implementadas", 0.5, IF('RNV 02 2024'!L113="No implementadas", 0,"0" )))</f>
        <v>0</v>
      </c>
    </row>
    <row r="114" spans="1:7" x14ac:dyDescent="0.25">
      <c r="A114">
        <f>IF(LEN('RNV 02 2024'!G114)&gt;0, 1, 0)</f>
        <v>1</v>
      </c>
      <c r="B114">
        <f>IF('RNV 02 2024'!J114="En tiempo",1,0)</f>
        <v>0</v>
      </c>
      <c r="C114">
        <f t="shared" si="2"/>
        <v>0.5</v>
      </c>
      <c r="D114">
        <f>IF('RNV 02 2024'!G114="Acepta", 1, IF('RNV 02 2024'!G114="Rechaza", 0.5, IF(ISBLANK('RNV 02 2024'!G114), 0, )))</f>
        <v>1</v>
      </c>
      <c r="E114">
        <f>IF('RNV 02 2024'!I114="Se señala",1,0)</f>
        <v>1</v>
      </c>
      <c r="F114">
        <f t="shared" si="3"/>
        <v>1</v>
      </c>
      <c r="G114">
        <f>IF('RNV 02 2024'!L114="Implementadas", 1, IF('RNV 02 2024'!L114="Parcialmente implementadas", 0.5, IF('RNV 02 2024'!L114="No implementadas", 0,"0" )))</f>
        <v>1</v>
      </c>
    </row>
    <row r="116" spans="1:7" x14ac:dyDescent="0.25">
      <c r="A116" t="s">
        <v>727</v>
      </c>
      <c r="B116" t="s">
        <v>46</v>
      </c>
      <c r="C116" t="s">
        <v>49</v>
      </c>
      <c r="D116" t="s">
        <v>52</v>
      </c>
    </row>
    <row r="117" spans="1:7" x14ac:dyDescent="0.25">
      <c r="A117" t="s">
        <v>50</v>
      </c>
      <c r="B117" t="s">
        <v>51</v>
      </c>
      <c r="C117" t="s">
        <v>47</v>
      </c>
      <c r="D117" t="s">
        <v>48</v>
      </c>
    </row>
    <row r="118" spans="1:7" x14ac:dyDescent="0.25">
      <c r="D118" t="s">
        <v>729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ADFA-C9E2-45CA-BAB6-1B74C38B7E78}">
  <sheetPr>
    <tabColor theme="5" tint="-0.249977111117893"/>
  </sheetPr>
  <dimension ref="A1:M215"/>
  <sheetViews>
    <sheetView zoomScale="67" zoomScaleNormal="67" workbookViewId="0">
      <pane ySplit="1" topLeftCell="A98" activePane="bottomLeft" state="frozen"/>
      <selection activeCell="R159" sqref="R159"/>
      <selection pane="bottomLeft" activeCell="R159" sqref="R159"/>
    </sheetView>
  </sheetViews>
  <sheetFormatPr baseColWidth="10" defaultRowHeight="15" x14ac:dyDescent="0.25"/>
  <cols>
    <col min="1" max="1" width="18.85546875" customWidth="1"/>
    <col min="2" max="2" width="37.42578125" customWidth="1"/>
    <col min="3" max="3" width="22.140625" customWidth="1"/>
    <col min="4" max="4" width="24.7109375" customWidth="1"/>
    <col min="5" max="5" width="30.5703125" customWidth="1"/>
    <col min="6" max="6" width="23" style="5" customWidth="1"/>
    <col min="7" max="7" width="21.28515625" customWidth="1"/>
    <col min="8" max="8" width="29.28515625" customWidth="1"/>
    <col min="9" max="9" width="34.28515625" customWidth="1"/>
    <col min="10" max="10" width="22.28515625" customWidth="1"/>
    <col min="11" max="11" width="25.5703125" style="5" customWidth="1"/>
    <col min="12" max="12" width="20.7109375" customWidth="1"/>
    <col min="13" max="13" width="27.140625" customWidth="1"/>
  </cols>
  <sheetData>
    <row r="1" spans="1:13" ht="37.5" customHeight="1" x14ac:dyDescent="0.25">
      <c r="A1" s="2" t="s">
        <v>0</v>
      </c>
      <c r="B1" s="2" t="s">
        <v>1</v>
      </c>
      <c r="C1" s="2" t="s">
        <v>2</v>
      </c>
      <c r="D1" s="2" t="s">
        <v>3</v>
      </c>
      <c r="E1" s="6" t="s">
        <v>80</v>
      </c>
      <c r="F1" s="4" t="s">
        <v>4</v>
      </c>
      <c r="G1" s="2" t="s">
        <v>5</v>
      </c>
      <c r="H1" s="6" t="s">
        <v>110</v>
      </c>
      <c r="I1" s="2" t="s">
        <v>6</v>
      </c>
      <c r="J1" s="2" t="s">
        <v>7</v>
      </c>
      <c r="K1" s="4" t="s">
        <v>8</v>
      </c>
      <c r="L1" s="2" t="s">
        <v>9</v>
      </c>
      <c r="M1" s="2" t="s">
        <v>10</v>
      </c>
    </row>
    <row r="2" spans="1:13" x14ac:dyDescent="0.25">
      <c r="A2" s="16" t="s">
        <v>814</v>
      </c>
      <c r="B2" s="14" t="s">
        <v>803</v>
      </c>
      <c r="C2" s="18">
        <v>45754</v>
      </c>
      <c r="D2" s="19" t="s">
        <v>1175</v>
      </c>
      <c r="E2" s="10" t="s">
        <v>961</v>
      </c>
      <c r="F2" s="23">
        <v>45776</v>
      </c>
      <c r="G2" s="8" t="s">
        <v>727</v>
      </c>
      <c r="H2" s="8" t="s">
        <v>1176</v>
      </c>
      <c r="I2" s="8" t="s">
        <v>46</v>
      </c>
      <c r="J2" s="8" t="s">
        <v>49</v>
      </c>
      <c r="K2" s="8"/>
      <c r="L2" s="8"/>
      <c r="M2" s="43">
        <f>('DATA 01 2025'!C2+'DATA 01 2025'!F2+'DATA 01 2025'!G2)/3</f>
        <v>0.66666666666666663</v>
      </c>
    </row>
    <row r="3" spans="1:13" x14ac:dyDescent="0.25">
      <c r="A3" s="16" t="s">
        <v>814</v>
      </c>
      <c r="B3" s="14" t="s">
        <v>804</v>
      </c>
      <c r="C3" s="18">
        <v>45754</v>
      </c>
      <c r="D3" s="19" t="s">
        <v>1175</v>
      </c>
      <c r="E3" s="10" t="s">
        <v>962</v>
      </c>
      <c r="F3" s="24"/>
      <c r="G3" s="8"/>
      <c r="H3" s="8"/>
      <c r="I3" s="8"/>
      <c r="J3" s="8"/>
      <c r="K3" s="9"/>
      <c r="L3" s="8"/>
      <c r="M3" s="43">
        <f>('DATA 01 2025'!C3+'DATA 01 2025'!F3+'DATA 01 2025'!G3)/3</f>
        <v>0</v>
      </c>
    </row>
    <row r="4" spans="1:13" x14ac:dyDescent="0.25">
      <c r="A4" s="16" t="s">
        <v>814</v>
      </c>
      <c r="B4" s="14" t="s">
        <v>805</v>
      </c>
      <c r="C4" s="18">
        <v>45754</v>
      </c>
      <c r="D4" s="19" t="s">
        <v>1175</v>
      </c>
      <c r="E4" s="10" t="s">
        <v>963</v>
      </c>
      <c r="F4" s="23">
        <v>45770</v>
      </c>
      <c r="G4" s="8" t="s">
        <v>727</v>
      </c>
      <c r="H4" s="8" t="s">
        <v>1177</v>
      </c>
      <c r="I4" s="8" t="s">
        <v>46</v>
      </c>
      <c r="J4" s="8" t="s">
        <v>49</v>
      </c>
      <c r="K4" s="9"/>
      <c r="L4" s="8" t="s">
        <v>48</v>
      </c>
      <c r="M4" s="43">
        <f>('DATA 01 2025'!C4+'DATA 01 2025'!F4+'DATA 01 2025'!G4)/3</f>
        <v>1</v>
      </c>
    </row>
    <row r="5" spans="1:13" x14ac:dyDescent="0.25">
      <c r="A5" s="16" t="s">
        <v>814</v>
      </c>
      <c r="B5" s="14" t="s">
        <v>806</v>
      </c>
      <c r="C5" s="18">
        <v>45754</v>
      </c>
      <c r="D5" s="19" t="s">
        <v>1175</v>
      </c>
      <c r="E5" s="10" t="s">
        <v>964</v>
      </c>
      <c r="F5" s="23">
        <v>45777</v>
      </c>
      <c r="G5" s="8" t="s">
        <v>727</v>
      </c>
      <c r="H5" s="8" t="s">
        <v>1188</v>
      </c>
      <c r="I5" s="8" t="s">
        <v>46</v>
      </c>
      <c r="J5" s="8" t="s">
        <v>49</v>
      </c>
      <c r="K5" s="8"/>
      <c r="L5" s="8"/>
      <c r="M5" s="43">
        <f>('DATA 01 2025'!C5+'DATA 01 2025'!F5+'DATA 01 2025'!G5)/3</f>
        <v>0.66666666666666663</v>
      </c>
    </row>
    <row r="6" spans="1:13" x14ac:dyDescent="0.25">
      <c r="A6" s="16" t="s">
        <v>814</v>
      </c>
      <c r="B6" s="14" t="s">
        <v>807</v>
      </c>
      <c r="C6" s="18">
        <v>45750</v>
      </c>
      <c r="D6" s="19" t="s">
        <v>1175</v>
      </c>
      <c r="E6" s="10" t="s">
        <v>965</v>
      </c>
      <c r="F6" s="23">
        <v>45776</v>
      </c>
      <c r="G6" s="8" t="s">
        <v>727</v>
      </c>
      <c r="H6" s="8" t="s">
        <v>1178</v>
      </c>
      <c r="I6" s="8" t="s">
        <v>46</v>
      </c>
      <c r="J6" s="8" t="s">
        <v>49</v>
      </c>
      <c r="K6" s="9"/>
      <c r="L6" s="8"/>
      <c r="M6" s="43">
        <f>('DATA 01 2025'!C6+'DATA 01 2025'!F6+'DATA 01 2025'!G6)/3</f>
        <v>0.66666666666666663</v>
      </c>
    </row>
    <row r="7" spans="1:13" x14ac:dyDescent="0.25">
      <c r="A7" s="16" t="s">
        <v>814</v>
      </c>
      <c r="B7" s="14" t="s">
        <v>808</v>
      </c>
      <c r="C7" s="18">
        <v>45749</v>
      </c>
      <c r="D7" s="19" t="s">
        <v>1175</v>
      </c>
      <c r="E7" s="10" t="s">
        <v>966</v>
      </c>
      <c r="F7" s="23"/>
      <c r="G7" s="8"/>
      <c r="H7" s="8"/>
      <c r="I7" s="8"/>
      <c r="J7" s="8"/>
      <c r="K7" s="8"/>
      <c r="L7" s="8"/>
      <c r="M7" s="43">
        <f>('DATA 01 2025'!C7+'DATA 01 2025'!F7+'DATA 01 2025'!G7)/3</f>
        <v>0</v>
      </c>
    </row>
    <row r="8" spans="1:13" x14ac:dyDescent="0.25">
      <c r="A8" s="16" t="s">
        <v>814</v>
      </c>
      <c r="B8" s="14" t="s">
        <v>809</v>
      </c>
      <c r="C8" s="18">
        <v>45754</v>
      </c>
      <c r="D8" s="19" t="s">
        <v>1175</v>
      </c>
      <c r="E8" s="10" t="s">
        <v>967</v>
      </c>
      <c r="F8" s="23">
        <v>45776</v>
      </c>
      <c r="G8" s="8" t="s">
        <v>50</v>
      </c>
      <c r="H8" s="8" t="s">
        <v>1179</v>
      </c>
      <c r="I8" s="8" t="s">
        <v>51</v>
      </c>
      <c r="J8" s="8" t="s">
        <v>49</v>
      </c>
      <c r="K8" s="9"/>
      <c r="L8" s="8"/>
      <c r="M8" s="43">
        <f>('DATA 01 2025'!C8+'DATA 01 2025'!F8+'DATA 01 2025'!G8)/3</f>
        <v>0.41666666666666669</v>
      </c>
    </row>
    <row r="9" spans="1:13" x14ac:dyDescent="0.25">
      <c r="A9" s="16" t="s">
        <v>814</v>
      </c>
      <c r="B9" s="14" t="s">
        <v>810</v>
      </c>
      <c r="C9" s="18">
        <v>45754</v>
      </c>
      <c r="D9" s="19" t="s">
        <v>1175</v>
      </c>
      <c r="E9" s="10" t="s">
        <v>968</v>
      </c>
      <c r="F9" s="23"/>
      <c r="G9" s="8"/>
      <c r="H9" s="8"/>
      <c r="I9" s="8"/>
      <c r="J9" s="8"/>
      <c r="K9" s="9"/>
      <c r="L9" s="8"/>
      <c r="M9" s="43">
        <f>('DATA 01 2025'!C9+'DATA 01 2025'!F9+'DATA 01 2025'!G9)/3</f>
        <v>0</v>
      </c>
    </row>
    <row r="10" spans="1:13" x14ac:dyDescent="0.25">
      <c r="A10" s="16" t="s">
        <v>814</v>
      </c>
      <c r="B10" s="14" t="s">
        <v>811</v>
      </c>
      <c r="C10" s="18">
        <v>45755</v>
      </c>
      <c r="D10" s="19" t="s">
        <v>1175</v>
      </c>
      <c r="E10" s="10" t="s">
        <v>969</v>
      </c>
      <c r="F10" s="23">
        <v>45769</v>
      </c>
      <c r="G10" s="8" t="s">
        <v>727</v>
      </c>
      <c r="H10" s="8" t="s">
        <v>1180</v>
      </c>
      <c r="I10" s="8" t="s">
        <v>46</v>
      </c>
      <c r="J10" s="8" t="s">
        <v>49</v>
      </c>
      <c r="K10" s="9"/>
      <c r="L10" s="8"/>
      <c r="M10" s="43">
        <f>('DATA 01 2025'!C10+'DATA 01 2025'!F10+'DATA 01 2025'!G10)/3</f>
        <v>0.66666666666666663</v>
      </c>
    </row>
    <row r="11" spans="1:13" x14ac:dyDescent="0.25">
      <c r="A11" s="16" t="s">
        <v>814</v>
      </c>
      <c r="B11" s="14" t="s">
        <v>812</v>
      </c>
      <c r="C11" s="18">
        <v>45754</v>
      </c>
      <c r="D11" s="19" t="s">
        <v>1175</v>
      </c>
      <c r="E11" s="10" t="s">
        <v>970</v>
      </c>
      <c r="F11" s="24"/>
      <c r="G11" s="8"/>
      <c r="H11" s="8"/>
      <c r="I11" s="8"/>
      <c r="J11" s="8"/>
      <c r="K11" s="9"/>
      <c r="L11" s="8"/>
      <c r="M11" s="43">
        <f>('DATA 01 2025'!C11+'DATA 01 2025'!F11+'DATA 01 2025'!G11)/3</f>
        <v>0</v>
      </c>
    </row>
    <row r="12" spans="1:13" x14ac:dyDescent="0.25">
      <c r="A12" s="16" t="s">
        <v>814</v>
      </c>
      <c r="B12" s="14" t="s">
        <v>310</v>
      </c>
      <c r="C12" s="18">
        <v>45783</v>
      </c>
      <c r="D12" s="19" t="s">
        <v>45</v>
      </c>
      <c r="E12" s="10" t="s">
        <v>971</v>
      </c>
      <c r="F12" s="23"/>
      <c r="G12" s="8"/>
      <c r="H12" s="8"/>
      <c r="I12" s="8"/>
      <c r="J12" s="8"/>
      <c r="K12" s="8"/>
      <c r="L12" s="8"/>
      <c r="M12" s="43">
        <f>('DATA 01 2025'!C12+'DATA 01 2025'!F12+'DATA 01 2025'!G12)/3</f>
        <v>0</v>
      </c>
    </row>
    <row r="13" spans="1:13" ht="29.25" x14ac:dyDescent="0.25">
      <c r="A13" s="16" t="s">
        <v>814</v>
      </c>
      <c r="B13" s="14" t="s">
        <v>315</v>
      </c>
      <c r="C13" s="18">
        <v>45755</v>
      </c>
      <c r="D13" s="19" t="s">
        <v>1175</v>
      </c>
      <c r="E13" s="10" t="s">
        <v>972</v>
      </c>
      <c r="F13" s="24"/>
      <c r="G13" s="8"/>
      <c r="H13" s="8"/>
      <c r="I13" s="8"/>
      <c r="J13" s="8"/>
      <c r="K13" s="9"/>
      <c r="L13" s="8"/>
      <c r="M13" s="43">
        <f>('DATA 01 2025'!C13+'DATA 01 2025'!F13+'DATA 01 2025'!G13)/3</f>
        <v>0</v>
      </c>
    </row>
    <row r="14" spans="1:13" x14ac:dyDescent="0.25">
      <c r="A14" s="16" t="s">
        <v>814</v>
      </c>
      <c r="B14" s="14" t="s">
        <v>217</v>
      </c>
      <c r="C14" s="18">
        <v>45749</v>
      </c>
      <c r="D14" s="19" t="s">
        <v>1175</v>
      </c>
      <c r="E14" s="10" t="s">
        <v>973</v>
      </c>
      <c r="F14" s="23">
        <v>45777</v>
      </c>
      <c r="G14" s="8" t="s">
        <v>727</v>
      </c>
      <c r="H14" s="8" t="s">
        <v>1181</v>
      </c>
      <c r="I14" s="8" t="s">
        <v>46</v>
      </c>
      <c r="J14" s="8" t="s">
        <v>49</v>
      </c>
      <c r="K14" s="9"/>
      <c r="L14" s="8"/>
      <c r="M14" s="43">
        <f>('DATA 01 2025'!C14+'DATA 01 2025'!F14+'DATA 01 2025'!G14)/3</f>
        <v>0.66666666666666663</v>
      </c>
    </row>
    <row r="15" spans="1:13" ht="29.25" x14ac:dyDescent="0.25">
      <c r="A15" s="16" t="s">
        <v>814</v>
      </c>
      <c r="B15" s="14" t="s">
        <v>257</v>
      </c>
      <c r="C15" s="18">
        <v>45755</v>
      </c>
      <c r="D15" s="19" t="s">
        <v>1175</v>
      </c>
      <c r="E15" s="10" t="s">
        <v>974</v>
      </c>
      <c r="F15" s="23">
        <v>45777</v>
      </c>
      <c r="G15" s="8" t="s">
        <v>727</v>
      </c>
      <c r="H15" s="8" t="s">
        <v>1182</v>
      </c>
      <c r="I15" s="8" t="s">
        <v>46</v>
      </c>
      <c r="J15" s="8" t="s">
        <v>49</v>
      </c>
      <c r="K15" s="9"/>
      <c r="L15" s="8"/>
      <c r="M15" s="43">
        <f>('DATA 01 2025'!C15+'DATA 01 2025'!F15+'DATA 01 2025'!G15)/3</f>
        <v>0.66666666666666663</v>
      </c>
    </row>
    <row r="16" spans="1:13" ht="36" customHeight="1" x14ac:dyDescent="0.25">
      <c r="A16" s="16" t="s">
        <v>814</v>
      </c>
      <c r="B16" s="14" t="s">
        <v>291</v>
      </c>
      <c r="C16" s="18">
        <v>45755</v>
      </c>
      <c r="D16" s="19" t="s">
        <v>1175</v>
      </c>
      <c r="E16" s="10" t="s">
        <v>975</v>
      </c>
      <c r="F16" s="24"/>
      <c r="G16" s="8"/>
      <c r="H16" s="8"/>
      <c r="I16" s="8"/>
      <c r="J16" s="8"/>
      <c r="K16" s="9"/>
      <c r="L16" s="8"/>
      <c r="M16" s="43">
        <f>('DATA 01 2025'!C16+'DATA 01 2025'!F16+'DATA 01 2025'!G16)/3</f>
        <v>0</v>
      </c>
    </row>
    <row r="17" spans="1:13" ht="29.25" x14ac:dyDescent="0.25">
      <c r="A17" s="16" t="s">
        <v>814</v>
      </c>
      <c r="B17" s="14" t="s">
        <v>191</v>
      </c>
      <c r="C17" s="18">
        <v>45754</v>
      </c>
      <c r="D17" s="19" t="s">
        <v>1175</v>
      </c>
      <c r="E17" s="10" t="s">
        <v>976</v>
      </c>
      <c r="F17" s="23">
        <v>45770</v>
      </c>
      <c r="G17" s="8" t="s">
        <v>727</v>
      </c>
      <c r="H17" s="8" t="s">
        <v>745</v>
      </c>
      <c r="I17" s="8" t="s">
        <v>46</v>
      </c>
      <c r="J17" s="8" t="s">
        <v>49</v>
      </c>
      <c r="K17" s="9"/>
      <c r="L17" s="8"/>
      <c r="M17" s="43">
        <f>('DATA 01 2025'!C17+'DATA 01 2025'!F17+'DATA 01 2025'!G17)/3</f>
        <v>0.66666666666666663</v>
      </c>
    </row>
    <row r="18" spans="1:13" ht="29.25" x14ac:dyDescent="0.25">
      <c r="A18" s="16" t="s">
        <v>814</v>
      </c>
      <c r="B18" s="14" t="s">
        <v>240</v>
      </c>
      <c r="C18" s="18">
        <v>45754</v>
      </c>
      <c r="D18" s="19" t="s">
        <v>1175</v>
      </c>
      <c r="E18" s="10" t="s">
        <v>977</v>
      </c>
      <c r="F18" s="23">
        <v>45785</v>
      </c>
      <c r="G18" s="8" t="s">
        <v>727</v>
      </c>
      <c r="H18" s="8" t="s">
        <v>745</v>
      </c>
      <c r="I18" s="8" t="s">
        <v>46</v>
      </c>
      <c r="J18" s="8" t="s">
        <v>47</v>
      </c>
      <c r="K18" s="9"/>
      <c r="L18" s="8"/>
      <c r="M18" s="43">
        <f>('DATA 01 2025'!C18+'DATA 01 2025'!F18+'DATA 01 2025'!G18)/3</f>
        <v>0.5</v>
      </c>
    </row>
    <row r="19" spans="1:13" ht="29.25" x14ac:dyDescent="0.25">
      <c r="A19" s="16" t="s">
        <v>814</v>
      </c>
      <c r="B19" s="14" t="s">
        <v>242</v>
      </c>
      <c r="C19" s="18">
        <v>45751</v>
      </c>
      <c r="D19" s="19" t="s">
        <v>1175</v>
      </c>
      <c r="E19" s="10" t="s">
        <v>978</v>
      </c>
      <c r="F19" s="23">
        <v>45775</v>
      </c>
      <c r="G19" s="8" t="s">
        <v>727</v>
      </c>
      <c r="H19" s="8" t="s">
        <v>1183</v>
      </c>
      <c r="I19" s="8" t="s">
        <v>46</v>
      </c>
      <c r="J19" s="8" t="s">
        <v>49</v>
      </c>
      <c r="K19" s="9"/>
      <c r="L19" s="8"/>
      <c r="M19" s="43">
        <f>('DATA 01 2025'!C19+'DATA 01 2025'!F19+'DATA 01 2025'!G19)/3</f>
        <v>0.66666666666666663</v>
      </c>
    </row>
    <row r="20" spans="1:13" ht="43.5" x14ac:dyDescent="0.25">
      <c r="A20" s="16" t="s">
        <v>814</v>
      </c>
      <c r="B20" s="14" t="s">
        <v>248</v>
      </c>
      <c r="C20" s="18">
        <v>45750</v>
      </c>
      <c r="D20" s="19" t="s">
        <v>1175</v>
      </c>
      <c r="E20" s="10" t="s">
        <v>979</v>
      </c>
      <c r="F20" s="23">
        <v>45777</v>
      </c>
      <c r="G20" s="8" t="s">
        <v>727</v>
      </c>
      <c r="H20" s="8" t="s">
        <v>1184</v>
      </c>
      <c r="I20" s="8" t="s">
        <v>46</v>
      </c>
      <c r="J20" s="8" t="s">
        <v>49</v>
      </c>
      <c r="K20" s="9"/>
      <c r="L20" s="8"/>
      <c r="M20" s="43">
        <f>('DATA 01 2025'!C20+'DATA 01 2025'!F20+'DATA 01 2025'!G20)/3</f>
        <v>0.66666666666666663</v>
      </c>
    </row>
    <row r="21" spans="1:13" ht="43.5" x14ac:dyDescent="0.25">
      <c r="A21" s="16" t="s">
        <v>814</v>
      </c>
      <c r="B21" s="14" t="s">
        <v>201</v>
      </c>
      <c r="C21" s="18">
        <v>45755</v>
      </c>
      <c r="D21" s="19" t="s">
        <v>1175</v>
      </c>
      <c r="E21" s="10" t="s">
        <v>980</v>
      </c>
      <c r="F21" s="24"/>
      <c r="G21" s="8"/>
      <c r="H21" s="8"/>
      <c r="I21" s="8"/>
      <c r="J21" s="8"/>
      <c r="K21" s="9"/>
      <c r="L21" s="8"/>
      <c r="M21" s="43">
        <f>('DATA 01 2025'!C21+'DATA 01 2025'!F21+'DATA 01 2025'!G21)/3</f>
        <v>0</v>
      </c>
    </row>
    <row r="22" spans="1:13" ht="29.25" x14ac:dyDescent="0.25">
      <c r="A22" s="16" t="s">
        <v>814</v>
      </c>
      <c r="B22" s="14" t="s">
        <v>237</v>
      </c>
      <c r="C22" s="18">
        <v>45748</v>
      </c>
      <c r="D22" s="19" t="s">
        <v>1175</v>
      </c>
      <c r="E22" s="10" t="s">
        <v>981</v>
      </c>
      <c r="F22" s="24"/>
      <c r="G22" s="8"/>
      <c r="H22" s="8"/>
      <c r="I22" s="8"/>
      <c r="J22" s="8"/>
      <c r="K22" s="9"/>
      <c r="L22" s="8"/>
      <c r="M22" s="43">
        <f>('DATA 01 2025'!C22+'DATA 01 2025'!F22+'DATA 01 2025'!G22)/3</f>
        <v>0</v>
      </c>
    </row>
    <row r="23" spans="1:13" ht="29.25" x14ac:dyDescent="0.25">
      <c r="A23" s="16" t="s">
        <v>814</v>
      </c>
      <c r="B23" s="14" t="s">
        <v>288</v>
      </c>
      <c r="C23" s="18">
        <v>45755</v>
      </c>
      <c r="D23" s="19" t="s">
        <v>1175</v>
      </c>
      <c r="E23" s="10" t="s">
        <v>982</v>
      </c>
      <c r="F23" s="23"/>
      <c r="G23" s="8"/>
      <c r="H23" s="8"/>
      <c r="I23" s="8"/>
      <c r="J23" s="8"/>
      <c r="K23" s="9"/>
      <c r="L23" s="8"/>
      <c r="M23" s="43">
        <f>('DATA 01 2025'!C23+'DATA 01 2025'!F23+'DATA 01 2025'!G23)/3</f>
        <v>0</v>
      </c>
    </row>
    <row r="24" spans="1:13" ht="29.25" x14ac:dyDescent="0.25">
      <c r="A24" s="16" t="s">
        <v>814</v>
      </c>
      <c r="B24" s="14" t="s">
        <v>261</v>
      </c>
      <c r="C24" s="18">
        <v>45754</v>
      </c>
      <c r="D24" s="19" t="s">
        <v>1175</v>
      </c>
      <c r="E24" s="10" t="s">
        <v>983</v>
      </c>
      <c r="F24" s="23">
        <v>45769</v>
      </c>
      <c r="G24" s="8" t="s">
        <v>727</v>
      </c>
      <c r="H24" s="8" t="s">
        <v>1184</v>
      </c>
      <c r="I24" s="8" t="s">
        <v>46</v>
      </c>
      <c r="J24" s="8" t="s">
        <v>49</v>
      </c>
      <c r="K24" s="9"/>
      <c r="L24" s="8"/>
      <c r="M24" s="43">
        <f>('DATA 01 2025'!C24+'DATA 01 2025'!F24+'DATA 01 2025'!G24)/3</f>
        <v>0.66666666666666663</v>
      </c>
    </row>
    <row r="25" spans="1:13" ht="29.25" x14ac:dyDescent="0.25">
      <c r="A25" s="16" t="s">
        <v>814</v>
      </c>
      <c r="B25" s="14" t="s">
        <v>213</v>
      </c>
      <c r="C25" s="18">
        <v>45754</v>
      </c>
      <c r="D25" s="19" t="s">
        <v>1175</v>
      </c>
      <c r="E25" s="10" t="s">
        <v>984</v>
      </c>
      <c r="F25" s="24"/>
      <c r="G25" s="8"/>
      <c r="H25" s="8"/>
      <c r="I25" s="8"/>
      <c r="J25" s="8"/>
      <c r="K25" s="9"/>
      <c r="L25" s="8"/>
      <c r="M25" s="43">
        <f>('DATA 01 2025'!C25+'DATA 01 2025'!F25+'DATA 01 2025'!G25)/3</f>
        <v>0</v>
      </c>
    </row>
    <row r="26" spans="1:13" ht="29.25" x14ac:dyDescent="0.25">
      <c r="A26" s="16" t="s">
        <v>814</v>
      </c>
      <c r="B26" s="14" t="s">
        <v>271</v>
      </c>
      <c r="C26" s="18">
        <v>45749</v>
      </c>
      <c r="D26" s="19" t="s">
        <v>1175</v>
      </c>
      <c r="E26" s="10" t="s">
        <v>985</v>
      </c>
      <c r="F26" s="23">
        <v>45777</v>
      </c>
      <c r="G26" s="8" t="s">
        <v>50</v>
      </c>
      <c r="H26" s="8" t="s">
        <v>1185</v>
      </c>
      <c r="I26" s="8" t="s">
        <v>51</v>
      </c>
      <c r="J26" s="8" t="s">
        <v>49</v>
      </c>
      <c r="K26" s="9"/>
      <c r="L26" s="8"/>
      <c r="M26" s="43">
        <f>('DATA 01 2025'!C26+'DATA 01 2025'!F26+'DATA 01 2025'!G26)/3</f>
        <v>0.41666666666666669</v>
      </c>
    </row>
    <row r="27" spans="1:13" ht="29.25" x14ac:dyDescent="0.25">
      <c r="A27" s="16" t="s">
        <v>814</v>
      </c>
      <c r="B27" s="14" t="s">
        <v>267</v>
      </c>
      <c r="C27" s="18">
        <v>45755</v>
      </c>
      <c r="D27" s="19" t="s">
        <v>1175</v>
      </c>
      <c r="E27" s="10" t="s">
        <v>986</v>
      </c>
      <c r="F27" s="23"/>
      <c r="G27" s="8"/>
      <c r="H27" s="8"/>
      <c r="I27" s="8"/>
      <c r="J27" s="8"/>
      <c r="K27" s="9"/>
      <c r="L27" s="8"/>
      <c r="M27" s="43">
        <f>('DATA 01 2025'!C27+'DATA 01 2025'!F27+'DATA 01 2025'!G27)/3</f>
        <v>0</v>
      </c>
    </row>
    <row r="28" spans="1:13" ht="43.5" x14ac:dyDescent="0.25">
      <c r="A28" s="16" t="s">
        <v>814</v>
      </c>
      <c r="B28" s="14" t="s">
        <v>207</v>
      </c>
      <c r="C28" s="18">
        <v>45755</v>
      </c>
      <c r="D28" s="19" t="s">
        <v>1175</v>
      </c>
      <c r="E28" s="10" t="s">
        <v>987</v>
      </c>
      <c r="F28" s="21"/>
      <c r="G28" s="22"/>
      <c r="H28" s="22"/>
      <c r="I28" s="22"/>
      <c r="J28" s="22"/>
      <c r="K28" s="9"/>
      <c r="L28" s="22"/>
      <c r="M28" s="43">
        <f>('DATA 01 2025'!C28+'DATA 01 2025'!F28+'DATA 01 2025'!G28)/3</f>
        <v>0</v>
      </c>
    </row>
    <row r="29" spans="1:13" x14ac:dyDescent="0.25">
      <c r="A29" s="16" t="s">
        <v>814</v>
      </c>
      <c r="B29" s="14" t="s">
        <v>234</v>
      </c>
      <c r="C29" s="18">
        <v>45754</v>
      </c>
      <c r="D29" s="19" t="s">
        <v>1175</v>
      </c>
      <c r="E29" s="10" t="s">
        <v>988</v>
      </c>
      <c r="F29" s="23">
        <v>45771</v>
      </c>
      <c r="G29" s="8" t="s">
        <v>727</v>
      </c>
      <c r="H29" s="8" t="s">
        <v>1187</v>
      </c>
      <c r="I29" s="8" t="s">
        <v>46</v>
      </c>
      <c r="J29" s="8" t="s">
        <v>49</v>
      </c>
      <c r="K29" s="8"/>
      <c r="L29" s="8"/>
      <c r="M29" s="43">
        <f>('DATA 01 2025'!C29+'DATA 01 2025'!F29+'DATA 01 2025'!G29)/3</f>
        <v>0.66666666666666663</v>
      </c>
    </row>
    <row r="30" spans="1:13" ht="29.25" x14ac:dyDescent="0.25">
      <c r="A30" s="16" t="s">
        <v>814</v>
      </c>
      <c r="B30" s="14" t="s">
        <v>274</v>
      </c>
      <c r="C30" s="18">
        <v>45749</v>
      </c>
      <c r="D30" s="19" t="s">
        <v>1175</v>
      </c>
      <c r="E30" s="10" t="s">
        <v>989</v>
      </c>
      <c r="F30" s="23">
        <v>45768</v>
      </c>
      <c r="G30" s="8"/>
      <c r="H30" s="8" t="s">
        <v>1186</v>
      </c>
      <c r="I30" s="8"/>
      <c r="J30" s="8"/>
      <c r="K30" s="9"/>
      <c r="L30" s="8"/>
      <c r="M30" s="43">
        <f>('DATA 01 2025'!C30+'DATA 01 2025'!F30+'DATA 01 2025'!G30)/3</f>
        <v>0</v>
      </c>
    </row>
    <row r="31" spans="1:13" ht="29.25" x14ac:dyDescent="0.25">
      <c r="A31" s="16" t="s">
        <v>814</v>
      </c>
      <c r="B31" s="14" t="s">
        <v>323</v>
      </c>
      <c r="C31" s="18">
        <v>45749</v>
      </c>
      <c r="D31" s="19" t="s">
        <v>1175</v>
      </c>
      <c r="E31" s="10" t="s">
        <v>990</v>
      </c>
      <c r="F31" s="23">
        <v>45777</v>
      </c>
      <c r="G31" s="8" t="s">
        <v>727</v>
      </c>
      <c r="H31" s="8" t="s">
        <v>1181</v>
      </c>
      <c r="I31" s="8" t="s">
        <v>46</v>
      </c>
      <c r="J31" s="8" t="s">
        <v>49</v>
      </c>
      <c r="K31" s="8"/>
      <c r="L31" s="8"/>
      <c r="M31" s="43">
        <f>('DATA 01 2025'!C31+'DATA 01 2025'!F31+'DATA 01 2025'!G31)/3</f>
        <v>0.66666666666666663</v>
      </c>
    </row>
    <row r="32" spans="1:13" ht="29.25" x14ac:dyDescent="0.25">
      <c r="A32" s="16" t="s">
        <v>814</v>
      </c>
      <c r="B32" s="14" t="s">
        <v>363</v>
      </c>
      <c r="C32" s="18">
        <v>45749</v>
      </c>
      <c r="D32" s="19" t="s">
        <v>1175</v>
      </c>
      <c r="E32" s="10" t="s">
        <v>991</v>
      </c>
      <c r="F32" s="24"/>
      <c r="G32" s="8"/>
      <c r="H32" s="8"/>
      <c r="I32" s="8"/>
      <c r="J32" s="8"/>
      <c r="K32" s="9"/>
      <c r="L32" s="8"/>
      <c r="M32" s="43">
        <f>('DATA 01 2025'!C32+'DATA 01 2025'!F32+'DATA 01 2025'!G32)/3</f>
        <v>0</v>
      </c>
    </row>
    <row r="33" spans="1:13" ht="43.5" x14ac:dyDescent="0.25">
      <c r="A33" s="16" t="s">
        <v>814</v>
      </c>
      <c r="B33" s="14" t="s">
        <v>302</v>
      </c>
      <c r="C33" s="18">
        <v>45754</v>
      </c>
      <c r="D33" s="19" t="s">
        <v>1175</v>
      </c>
      <c r="E33" s="10" t="s">
        <v>992</v>
      </c>
      <c r="F33" s="23" t="s">
        <v>1737</v>
      </c>
      <c r="G33" s="8" t="s">
        <v>727</v>
      </c>
      <c r="H33" s="8" t="s">
        <v>1738</v>
      </c>
      <c r="I33" s="8" t="s">
        <v>46</v>
      </c>
      <c r="J33" s="8" t="s">
        <v>49</v>
      </c>
      <c r="K33" s="9"/>
      <c r="L33" s="8"/>
      <c r="M33" s="43">
        <f>('DATA 01 2025'!C33+'DATA 01 2025'!F33+'DATA 01 2025'!G33)/3</f>
        <v>0.66666666666666663</v>
      </c>
    </row>
    <row r="34" spans="1:13" ht="43.5" x14ac:dyDescent="0.25">
      <c r="A34" s="16" t="s">
        <v>814</v>
      </c>
      <c r="B34" s="14" t="s">
        <v>269</v>
      </c>
      <c r="C34" s="18">
        <v>45755</v>
      </c>
      <c r="D34" s="19" t="s">
        <v>1175</v>
      </c>
      <c r="E34" s="10" t="s">
        <v>993</v>
      </c>
      <c r="F34" s="23">
        <v>45813</v>
      </c>
      <c r="G34" s="8" t="s">
        <v>727</v>
      </c>
      <c r="H34" s="8" t="s">
        <v>1189</v>
      </c>
      <c r="I34" s="8" t="s">
        <v>46</v>
      </c>
      <c r="J34" s="8" t="s">
        <v>47</v>
      </c>
      <c r="K34" s="9"/>
      <c r="L34" s="8"/>
      <c r="M34" s="43">
        <f>('DATA 01 2025'!C34+'DATA 01 2025'!F34+'DATA 01 2025'!G34)/3</f>
        <v>0.5</v>
      </c>
    </row>
    <row r="35" spans="1:13" ht="43.5" x14ac:dyDescent="0.25">
      <c r="A35" s="16" t="s">
        <v>814</v>
      </c>
      <c r="B35" s="14" t="s">
        <v>189</v>
      </c>
      <c r="C35" s="18">
        <v>45754</v>
      </c>
      <c r="D35" s="19" t="s">
        <v>1175</v>
      </c>
      <c r="E35" s="10" t="s">
        <v>994</v>
      </c>
      <c r="F35" s="23">
        <v>45779</v>
      </c>
      <c r="G35" s="8" t="s">
        <v>727</v>
      </c>
      <c r="H35" s="8" t="s">
        <v>1188</v>
      </c>
      <c r="I35" s="8" t="s">
        <v>46</v>
      </c>
      <c r="J35" s="8" t="s">
        <v>49</v>
      </c>
      <c r="K35" s="9"/>
      <c r="L35" s="8"/>
      <c r="M35" s="43">
        <f>('DATA 01 2025'!C35+'DATA 01 2025'!F35+'DATA 01 2025'!G35)/3</f>
        <v>0.66666666666666663</v>
      </c>
    </row>
    <row r="36" spans="1:13" x14ac:dyDescent="0.25">
      <c r="A36" s="16" t="s">
        <v>814</v>
      </c>
      <c r="B36" s="14" t="s">
        <v>127</v>
      </c>
      <c r="C36" s="18">
        <v>45755</v>
      </c>
      <c r="D36" s="19" t="s">
        <v>1175</v>
      </c>
      <c r="E36" s="10" t="s">
        <v>995</v>
      </c>
      <c r="F36" s="24"/>
      <c r="G36" s="8"/>
      <c r="H36" s="8"/>
      <c r="I36" s="8"/>
      <c r="J36" s="8"/>
      <c r="K36" s="9"/>
      <c r="L36" s="8"/>
      <c r="M36" s="43">
        <f>('DATA 01 2025'!C36+'DATA 01 2025'!F36+'DATA 01 2025'!G36)/3</f>
        <v>0</v>
      </c>
    </row>
    <row r="37" spans="1:13" ht="29.25" x14ac:dyDescent="0.25">
      <c r="A37" s="16" t="s">
        <v>814</v>
      </c>
      <c r="B37" s="14" t="s">
        <v>318</v>
      </c>
      <c r="C37" s="18">
        <v>45754</v>
      </c>
      <c r="D37" s="19" t="s">
        <v>1175</v>
      </c>
      <c r="E37" s="10" t="s">
        <v>996</v>
      </c>
      <c r="F37" s="23"/>
      <c r="G37" s="8"/>
      <c r="H37" s="8"/>
      <c r="I37" s="8"/>
      <c r="J37" s="8"/>
      <c r="K37" s="8"/>
      <c r="L37" s="8"/>
      <c r="M37" s="43">
        <f>('DATA 01 2025'!C37+'DATA 01 2025'!F37+'DATA 01 2025'!G37)/3</f>
        <v>0</v>
      </c>
    </row>
    <row r="38" spans="1:13" ht="43.5" x14ac:dyDescent="0.25">
      <c r="A38" s="16" t="s">
        <v>814</v>
      </c>
      <c r="B38" s="14" t="s">
        <v>354</v>
      </c>
      <c r="C38" s="18">
        <v>45755</v>
      </c>
      <c r="D38" s="19" t="s">
        <v>1175</v>
      </c>
      <c r="E38" s="10" t="s">
        <v>997</v>
      </c>
      <c r="F38" s="23"/>
      <c r="G38" s="8"/>
      <c r="H38" s="8"/>
      <c r="I38" s="8"/>
      <c r="J38" s="8"/>
      <c r="K38" s="12"/>
      <c r="L38" s="8"/>
      <c r="M38" s="43">
        <f>('DATA 01 2025'!C38+'DATA 01 2025'!F38+'DATA 01 2025'!G38)/3</f>
        <v>0</v>
      </c>
    </row>
    <row r="39" spans="1:13" x14ac:dyDescent="0.25">
      <c r="A39" s="16" t="s">
        <v>814</v>
      </c>
      <c r="B39" s="14" t="s">
        <v>357</v>
      </c>
      <c r="C39" s="18">
        <v>45749</v>
      </c>
      <c r="D39" s="19" t="s">
        <v>1175</v>
      </c>
      <c r="E39" s="10" t="s">
        <v>998</v>
      </c>
      <c r="F39" s="23">
        <v>45768</v>
      </c>
      <c r="G39" s="8" t="s">
        <v>727</v>
      </c>
      <c r="H39" s="8" t="s">
        <v>1189</v>
      </c>
      <c r="I39" s="8" t="s">
        <v>46</v>
      </c>
      <c r="J39" s="8" t="s">
        <v>49</v>
      </c>
      <c r="K39" s="9"/>
      <c r="L39" s="8"/>
      <c r="M39" s="43">
        <f>('DATA 01 2025'!C39+'DATA 01 2025'!F39+'DATA 01 2025'!G39)/3</f>
        <v>0.66666666666666663</v>
      </c>
    </row>
    <row r="40" spans="1:13" ht="29.25" x14ac:dyDescent="0.25">
      <c r="A40" s="16" t="s">
        <v>814</v>
      </c>
      <c r="B40" s="14" t="s">
        <v>251</v>
      </c>
      <c r="C40" s="18">
        <v>45755</v>
      </c>
      <c r="D40" s="19" t="s">
        <v>1175</v>
      </c>
      <c r="E40" s="10" t="s">
        <v>999</v>
      </c>
      <c r="F40" s="24"/>
      <c r="G40" s="8"/>
      <c r="H40" s="8"/>
      <c r="I40" s="8"/>
      <c r="J40" s="8"/>
      <c r="K40" s="9"/>
      <c r="L40" s="8"/>
      <c r="M40" s="43">
        <f>('DATA 01 2025'!C40+'DATA 01 2025'!F40+'DATA 01 2025'!G40)/3</f>
        <v>0</v>
      </c>
    </row>
    <row r="41" spans="1:13" ht="43.5" x14ac:dyDescent="0.25">
      <c r="A41" s="16" t="s">
        <v>814</v>
      </c>
      <c r="B41" s="14" t="s">
        <v>299</v>
      </c>
      <c r="C41" s="18">
        <v>45749</v>
      </c>
      <c r="D41" s="19" t="s">
        <v>1175</v>
      </c>
      <c r="E41" s="10" t="s">
        <v>1000</v>
      </c>
      <c r="F41" s="23"/>
      <c r="G41" s="8"/>
      <c r="H41" s="8"/>
      <c r="I41" s="8"/>
      <c r="J41" s="8"/>
      <c r="K41" s="8"/>
      <c r="L41" s="8"/>
      <c r="M41" s="43">
        <f>('DATA 01 2025'!C41+'DATA 01 2025'!F41+'DATA 01 2025'!G41)/3</f>
        <v>0</v>
      </c>
    </row>
    <row r="42" spans="1:13" ht="43.5" x14ac:dyDescent="0.25">
      <c r="A42" s="16" t="s">
        <v>814</v>
      </c>
      <c r="B42" s="14" t="s">
        <v>312</v>
      </c>
      <c r="C42" s="18">
        <v>45754</v>
      </c>
      <c r="D42" s="19" t="s">
        <v>1175</v>
      </c>
      <c r="E42" s="10" t="s">
        <v>1001</v>
      </c>
      <c r="F42" s="23">
        <v>45770</v>
      </c>
      <c r="G42" s="8" t="s">
        <v>727</v>
      </c>
      <c r="H42" s="8" t="s">
        <v>745</v>
      </c>
      <c r="I42" s="8" t="s">
        <v>46</v>
      </c>
      <c r="J42" s="8" t="s">
        <v>49</v>
      </c>
      <c r="K42" s="9"/>
      <c r="L42" s="8"/>
      <c r="M42" s="43">
        <f>('DATA 01 2025'!C42+'DATA 01 2025'!F42+'DATA 01 2025'!G42)/3</f>
        <v>0.66666666666666663</v>
      </c>
    </row>
    <row r="43" spans="1:13" ht="29.25" x14ac:dyDescent="0.25">
      <c r="A43" s="16" t="s">
        <v>814</v>
      </c>
      <c r="B43" s="14" t="s">
        <v>282</v>
      </c>
      <c r="C43" s="18">
        <v>45754</v>
      </c>
      <c r="D43" s="19" t="s">
        <v>1175</v>
      </c>
      <c r="E43" s="10" t="s">
        <v>1002</v>
      </c>
      <c r="F43" s="23">
        <v>45784</v>
      </c>
      <c r="G43" s="8" t="s">
        <v>727</v>
      </c>
      <c r="H43" s="8" t="s">
        <v>1190</v>
      </c>
      <c r="I43" s="8" t="s">
        <v>46</v>
      </c>
      <c r="J43" s="8" t="s">
        <v>47</v>
      </c>
      <c r="K43" s="9"/>
      <c r="L43" s="8"/>
      <c r="M43" s="43">
        <f>('DATA 01 2025'!C43+'DATA 01 2025'!F43+'DATA 01 2025'!G43)/3</f>
        <v>0.5</v>
      </c>
    </row>
    <row r="44" spans="1:13" x14ac:dyDescent="0.25">
      <c r="A44" s="16" t="s">
        <v>814</v>
      </c>
      <c r="B44" s="14" t="s">
        <v>296</v>
      </c>
      <c r="C44" s="18">
        <v>45749</v>
      </c>
      <c r="D44" s="19" t="s">
        <v>1175</v>
      </c>
      <c r="E44" s="10" t="s">
        <v>1003</v>
      </c>
      <c r="F44" s="23">
        <v>45771</v>
      </c>
      <c r="G44" s="8" t="s">
        <v>727</v>
      </c>
      <c r="H44" s="8" t="s">
        <v>1189</v>
      </c>
      <c r="I44" s="8" t="s">
        <v>46</v>
      </c>
      <c r="J44" s="8" t="s">
        <v>49</v>
      </c>
      <c r="K44" s="9"/>
      <c r="L44" s="8"/>
      <c r="M44" s="43">
        <f>('DATA 01 2025'!C44+'DATA 01 2025'!F44+'DATA 01 2025'!G44)/3</f>
        <v>0.66666666666666663</v>
      </c>
    </row>
    <row r="45" spans="1:13" ht="29.25" x14ac:dyDescent="0.25">
      <c r="A45" s="16" t="s">
        <v>814</v>
      </c>
      <c r="B45" s="14" t="s">
        <v>231</v>
      </c>
      <c r="C45" s="18">
        <v>45755</v>
      </c>
      <c r="D45" s="19" t="s">
        <v>1175</v>
      </c>
      <c r="E45" s="10" t="s">
        <v>1004</v>
      </c>
      <c r="F45" s="24"/>
      <c r="G45" s="8"/>
      <c r="H45" s="8"/>
      <c r="I45" s="8"/>
      <c r="J45" s="8"/>
      <c r="K45" s="9"/>
      <c r="L45" s="8"/>
      <c r="M45" s="43">
        <f>('DATA 01 2025'!C45+'DATA 01 2025'!F45+'DATA 01 2025'!G45)/3</f>
        <v>0</v>
      </c>
    </row>
    <row r="46" spans="1:13" x14ac:dyDescent="0.25">
      <c r="A46" s="16" t="s">
        <v>814</v>
      </c>
      <c r="B46" s="14" t="s">
        <v>210</v>
      </c>
      <c r="C46" s="18">
        <v>45754</v>
      </c>
      <c r="D46" s="19" t="s">
        <v>1175</v>
      </c>
      <c r="E46" s="10" t="s">
        <v>1005</v>
      </c>
      <c r="F46" s="33">
        <v>45777</v>
      </c>
      <c r="G46" s="8" t="s">
        <v>727</v>
      </c>
      <c r="H46" s="8" t="s">
        <v>745</v>
      </c>
      <c r="I46" s="8" t="s">
        <v>46</v>
      </c>
      <c r="J46" s="8" t="s">
        <v>49</v>
      </c>
      <c r="K46" s="12"/>
      <c r="L46" s="8"/>
      <c r="M46" s="43">
        <f>('DATA 01 2025'!C46+'DATA 01 2025'!F46+'DATA 01 2025'!G46)/3</f>
        <v>0.66666666666666663</v>
      </c>
    </row>
    <row r="47" spans="1:13" ht="29.25" x14ac:dyDescent="0.25">
      <c r="A47" s="16" t="s">
        <v>814</v>
      </c>
      <c r="B47" s="14" t="s">
        <v>351</v>
      </c>
      <c r="C47" s="18">
        <v>45754</v>
      </c>
      <c r="D47" s="19" t="s">
        <v>1175</v>
      </c>
      <c r="E47" s="10" t="s">
        <v>1006</v>
      </c>
      <c r="F47" s="33">
        <v>45799</v>
      </c>
      <c r="G47" s="8" t="s">
        <v>727</v>
      </c>
      <c r="H47" s="8" t="s">
        <v>1188</v>
      </c>
      <c r="I47" s="8" t="s">
        <v>46</v>
      </c>
      <c r="J47" s="8" t="s">
        <v>47</v>
      </c>
      <c r="K47" s="12"/>
      <c r="L47" s="8"/>
      <c r="M47" s="43">
        <f>('DATA 01 2025'!C47+'DATA 01 2025'!F47+'DATA 01 2025'!G47)/3</f>
        <v>0.5</v>
      </c>
    </row>
    <row r="48" spans="1:13" ht="57.75" x14ac:dyDescent="0.25">
      <c r="A48" s="16" t="s">
        <v>814</v>
      </c>
      <c r="B48" s="14" t="s">
        <v>285</v>
      </c>
      <c r="C48" s="18">
        <v>45754</v>
      </c>
      <c r="D48" s="19" t="s">
        <v>1175</v>
      </c>
      <c r="E48" s="10" t="s">
        <v>1007</v>
      </c>
      <c r="F48" s="33">
        <v>45777</v>
      </c>
      <c r="G48" s="8" t="s">
        <v>727</v>
      </c>
      <c r="H48" s="8" t="s">
        <v>745</v>
      </c>
      <c r="I48" s="8" t="s">
        <v>46</v>
      </c>
      <c r="J48" s="8" t="s">
        <v>49</v>
      </c>
      <c r="K48" s="12"/>
      <c r="L48" s="8"/>
      <c r="M48" s="43">
        <f>('DATA 01 2025'!C48+'DATA 01 2025'!F48+'DATA 01 2025'!G48)/3</f>
        <v>0.66666666666666663</v>
      </c>
    </row>
    <row r="49" spans="1:13" ht="29.25" x14ac:dyDescent="0.25">
      <c r="A49" s="16" t="s">
        <v>814</v>
      </c>
      <c r="B49" s="14" t="s">
        <v>194</v>
      </c>
      <c r="C49" s="18">
        <v>45749</v>
      </c>
      <c r="D49" s="19" t="s">
        <v>1175</v>
      </c>
      <c r="E49" s="10" t="s">
        <v>1008</v>
      </c>
      <c r="F49" s="33">
        <v>45750</v>
      </c>
      <c r="G49" s="8" t="s">
        <v>727</v>
      </c>
      <c r="H49" s="8" t="s">
        <v>1188</v>
      </c>
      <c r="I49" s="8" t="s">
        <v>46</v>
      </c>
      <c r="J49" s="8" t="s">
        <v>49</v>
      </c>
      <c r="K49" s="12"/>
      <c r="L49" s="8"/>
      <c r="M49" s="43">
        <f>('DATA 01 2025'!C49+'DATA 01 2025'!F49+'DATA 01 2025'!G49)/3</f>
        <v>0.66666666666666663</v>
      </c>
    </row>
    <row r="50" spans="1:13" ht="29.25" x14ac:dyDescent="0.25">
      <c r="A50" s="16" t="s">
        <v>814</v>
      </c>
      <c r="B50" s="14" t="s">
        <v>199</v>
      </c>
      <c r="C50" s="18">
        <v>45758</v>
      </c>
      <c r="D50" s="19" t="s">
        <v>1175</v>
      </c>
      <c r="E50" s="10" t="s">
        <v>1009</v>
      </c>
      <c r="F50" s="33"/>
      <c r="G50" s="8"/>
      <c r="H50" s="8"/>
      <c r="I50" s="8"/>
      <c r="J50" s="8"/>
      <c r="K50" s="12"/>
      <c r="L50" s="8"/>
      <c r="M50" s="43">
        <f>('DATA 01 2025'!C50+'DATA 01 2025'!F50+'DATA 01 2025'!G50)/3</f>
        <v>0</v>
      </c>
    </row>
    <row r="51" spans="1:13" ht="29.25" x14ac:dyDescent="0.25">
      <c r="A51" s="16" t="s">
        <v>814</v>
      </c>
      <c r="B51" s="14" t="s">
        <v>326</v>
      </c>
      <c r="C51" s="18">
        <v>45783</v>
      </c>
      <c r="D51" s="19" t="s">
        <v>45</v>
      </c>
      <c r="E51" s="10" t="s">
        <v>1010</v>
      </c>
      <c r="F51" s="33"/>
      <c r="G51" s="8"/>
      <c r="H51" s="8"/>
      <c r="I51" s="8"/>
      <c r="J51" s="8"/>
      <c r="K51" s="12"/>
      <c r="L51" s="8"/>
      <c r="M51" s="43">
        <f>('DATA 01 2025'!C51+'DATA 01 2025'!F51+'DATA 01 2025'!G51)/3</f>
        <v>0</v>
      </c>
    </row>
    <row r="52" spans="1:13" ht="29.25" x14ac:dyDescent="0.25">
      <c r="A52" s="16" t="s">
        <v>814</v>
      </c>
      <c r="B52" s="14" t="s">
        <v>331</v>
      </c>
      <c r="C52" s="18">
        <v>45783</v>
      </c>
      <c r="D52" s="19" t="s">
        <v>45</v>
      </c>
      <c r="E52" s="10" t="s">
        <v>1011</v>
      </c>
      <c r="F52" s="33"/>
      <c r="G52" s="8"/>
      <c r="H52" s="8"/>
      <c r="I52" s="8"/>
      <c r="J52" s="8"/>
      <c r="K52" s="12"/>
      <c r="L52" s="8"/>
      <c r="M52" s="43">
        <f>('DATA 01 2025'!C52+'DATA 01 2025'!F52+'DATA 01 2025'!G52)/3</f>
        <v>0</v>
      </c>
    </row>
    <row r="53" spans="1:13" ht="29.25" x14ac:dyDescent="0.25">
      <c r="A53" s="16" t="s">
        <v>814</v>
      </c>
      <c r="B53" s="14" t="s">
        <v>333</v>
      </c>
      <c r="C53" s="18">
        <v>45783</v>
      </c>
      <c r="D53" s="19" t="s">
        <v>45</v>
      </c>
      <c r="E53" s="10" t="s">
        <v>1012</v>
      </c>
      <c r="F53" s="33"/>
      <c r="G53" s="8"/>
      <c r="H53" s="8"/>
      <c r="I53" s="8"/>
      <c r="J53" s="8"/>
      <c r="K53" s="12"/>
      <c r="L53" s="8"/>
      <c r="M53" s="43">
        <f>('DATA 01 2025'!C53+'DATA 01 2025'!F53+'DATA 01 2025'!G53)/3</f>
        <v>0</v>
      </c>
    </row>
    <row r="54" spans="1:13" ht="29.25" x14ac:dyDescent="0.25">
      <c r="A54" s="16" t="s">
        <v>814</v>
      </c>
      <c r="B54" s="14" t="s">
        <v>349</v>
      </c>
      <c r="C54" s="18">
        <v>45783</v>
      </c>
      <c r="D54" s="19" t="s">
        <v>45</v>
      </c>
      <c r="E54" s="10" t="s">
        <v>1013</v>
      </c>
      <c r="F54" s="33"/>
      <c r="G54" s="8"/>
      <c r="H54" s="8"/>
      <c r="I54" s="8"/>
      <c r="J54" s="8"/>
      <c r="K54" s="12"/>
      <c r="L54" s="8"/>
      <c r="M54" s="43">
        <f>('DATA 01 2025'!C54+'DATA 01 2025'!F54+'DATA 01 2025'!G54)/3</f>
        <v>0</v>
      </c>
    </row>
    <row r="55" spans="1:13" ht="29.25" x14ac:dyDescent="0.25">
      <c r="A55" s="16" t="s">
        <v>814</v>
      </c>
      <c r="B55" s="14" t="s">
        <v>336</v>
      </c>
      <c r="C55" s="18">
        <v>45783</v>
      </c>
      <c r="D55" s="19" t="s">
        <v>45</v>
      </c>
      <c r="E55" s="10" t="s">
        <v>1014</v>
      </c>
      <c r="F55" s="33"/>
      <c r="G55" s="8"/>
      <c r="H55" s="8"/>
      <c r="I55" s="8"/>
      <c r="J55" s="8"/>
      <c r="K55" s="12"/>
      <c r="L55" s="8"/>
      <c r="M55" s="43">
        <f>('DATA 01 2025'!C55+'DATA 01 2025'!F55+'DATA 01 2025'!G55)/3</f>
        <v>0</v>
      </c>
    </row>
    <row r="56" spans="1:13" ht="29.25" x14ac:dyDescent="0.25">
      <c r="A56" s="16" t="s">
        <v>814</v>
      </c>
      <c r="B56" s="14" t="s">
        <v>338</v>
      </c>
      <c r="C56" s="18">
        <v>45783</v>
      </c>
      <c r="D56" s="19" t="s">
        <v>45</v>
      </c>
      <c r="E56" s="10" t="s">
        <v>1015</v>
      </c>
      <c r="F56" s="33"/>
      <c r="G56" s="8"/>
      <c r="H56" s="8"/>
      <c r="I56" s="8"/>
      <c r="J56" s="8"/>
      <c r="K56" s="12"/>
      <c r="L56" s="8"/>
      <c r="M56" s="43">
        <f>('DATA 01 2025'!C56+'DATA 01 2025'!F56+'DATA 01 2025'!G56)/3</f>
        <v>0</v>
      </c>
    </row>
    <row r="57" spans="1:13" ht="29.25" x14ac:dyDescent="0.25">
      <c r="A57" s="16" t="s">
        <v>814</v>
      </c>
      <c r="B57" s="14" t="s">
        <v>340</v>
      </c>
      <c r="C57" s="18">
        <v>45783</v>
      </c>
      <c r="D57" s="19" t="s">
        <v>45</v>
      </c>
      <c r="E57" s="10" t="s">
        <v>1016</v>
      </c>
      <c r="F57" s="33"/>
      <c r="G57" s="8"/>
      <c r="H57" s="8"/>
      <c r="I57" s="8"/>
      <c r="J57" s="8"/>
      <c r="K57" s="12"/>
      <c r="L57" s="8"/>
      <c r="M57" s="43">
        <f>('DATA 01 2025'!C57+'DATA 01 2025'!F57+'DATA 01 2025'!G57)/3</f>
        <v>0</v>
      </c>
    </row>
    <row r="58" spans="1:13" ht="29.25" x14ac:dyDescent="0.25">
      <c r="A58" s="16" t="s">
        <v>814</v>
      </c>
      <c r="B58" s="14" t="s">
        <v>347</v>
      </c>
      <c r="C58" s="18">
        <v>45783</v>
      </c>
      <c r="D58" s="19" t="s">
        <v>45</v>
      </c>
      <c r="E58" s="10" t="s">
        <v>1017</v>
      </c>
      <c r="F58" s="33"/>
      <c r="G58" s="8"/>
      <c r="H58" s="8"/>
      <c r="I58" s="8"/>
      <c r="J58" s="8"/>
      <c r="K58" s="12"/>
      <c r="L58" s="8"/>
      <c r="M58" s="43">
        <f>('DATA 01 2025'!C58+'DATA 01 2025'!F58+'DATA 01 2025'!G58)/3</f>
        <v>0</v>
      </c>
    </row>
    <row r="59" spans="1:13" ht="29.25" x14ac:dyDescent="0.25">
      <c r="A59" s="16" t="s">
        <v>814</v>
      </c>
      <c r="B59" s="14" t="s">
        <v>343</v>
      </c>
      <c r="C59" s="18">
        <v>45783</v>
      </c>
      <c r="D59" s="19" t="s">
        <v>45</v>
      </c>
      <c r="E59" s="10" t="s">
        <v>1018</v>
      </c>
      <c r="F59" s="33"/>
      <c r="G59" s="8"/>
      <c r="H59" s="8"/>
      <c r="I59" s="8"/>
      <c r="J59" s="8"/>
      <c r="K59" s="12"/>
      <c r="L59" s="8"/>
      <c r="M59" s="43">
        <f>('DATA 01 2025'!C59+'DATA 01 2025'!F59+'DATA 01 2025'!G59)/3</f>
        <v>0</v>
      </c>
    </row>
    <row r="60" spans="1:13" ht="29.25" x14ac:dyDescent="0.25">
      <c r="A60" s="16" t="s">
        <v>814</v>
      </c>
      <c r="B60" s="14" t="s">
        <v>345</v>
      </c>
      <c r="C60" s="18">
        <v>45783</v>
      </c>
      <c r="D60" s="19" t="s">
        <v>45</v>
      </c>
      <c r="E60" s="10" t="s">
        <v>1019</v>
      </c>
      <c r="F60" s="33"/>
      <c r="G60" s="8"/>
      <c r="H60" s="8"/>
      <c r="I60" s="8"/>
      <c r="J60" s="8"/>
      <c r="K60" s="12"/>
      <c r="L60" s="8"/>
      <c r="M60" s="43">
        <f>('DATA 01 2025'!C60+'DATA 01 2025'!F60+'DATA 01 2025'!G60)/3</f>
        <v>0</v>
      </c>
    </row>
    <row r="61" spans="1:13" ht="29.25" x14ac:dyDescent="0.25">
      <c r="A61" s="16" t="s">
        <v>814</v>
      </c>
      <c r="B61" s="14" t="s">
        <v>813</v>
      </c>
      <c r="C61" s="18">
        <v>45783</v>
      </c>
      <c r="D61" s="19" t="s">
        <v>45</v>
      </c>
      <c r="E61" s="10" t="s">
        <v>1020</v>
      </c>
      <c r="F61" s="33"/>
      <c r="G61" s="8"/>
      <c r="H61" s="8"/>
      <c r="I61" s="8"/>
      <c r="J61" s="8"/>
      <c r="K61" s="12"/>
      <c r="L61" s="8"/>
      <c r="M61" s="43">
        <f>('DATA 01 2025'!C61+'DATA 01 2025'!F61+'DATA 01 2025'!G61)/3</f>
        <v>0</v>
      </c>
    </row>
    <row r="62" spans="1:13" ht="29.25" x14ac:dyDescent="0.25">
      <c r="A62" s="16" t="s">
        <v>814</v>
      </c>
      <c r="B62" s="14" t="s">
        <v>264</v>
      </c>
      <c r="C62" s="18">
        <v>45750</v>
      </c>
      <c r="D62" s="19" t="s">
        <v>1175</v>
      </c>
      <c r="E62" s="10" t="s">
        <v>1021</v>
      </c>
      <c r="F62" s="33">
        <v>45776</v>
      </c>
      <c r="G62" s="8" t="s">
        <v>727</v>
      </c>
      <c r="H62" s="8" t="s">
        <v>1188</v>
      </c>
      <c r="I62" s="8" t="s">
        <v>46</v>
      </c>
      <c r="J62" s="8" t="s">
        <v>49</v>
      </c>
      <c r="K62" s="12"/>
      <c r="L62" s="8"/>
      <c r="M62" s="43">
        <f>('DATA 01 2025'!C62+'DATA 01 2025'!F62+'DATA 01 2025'!G62)/3</f>
        <v>0.66666666666666663</v>
      </c>
    </row>
    <row r="63" spans="1:13" ht="29.25" x14ac:dyDescent="0.25">
      <c r="A63" s="16" t="s">
        <v>814</v>
      </c>
      <c r="B63" s="14" t="s">
        <v>186</v>
      </c>
      <c r="C63" s="18">
        <v>45758</v>
      </c>
      <c r="D63" s="19" t="s">
        <v>1175</v>
      </c>
      <c r="E63" s="10" t="s">
        <v>1022</v>
      </c>
      <c r="F63" s="33">
        <v>45779</v>
      </c>
      <c r="G63" s="8" t="s">
        <v>727</v>
      </c>
      <c r="H63" s="8" t="s">
        <v>1191</v>
      </c>
      <c r="I63" s="8" t="s">
        <v>46</v>
      </c>
      <c r="J63" s="8" t="s">
        <v>49</v>
      </c>
      <c r="K63" s="12"/>
      <c r="L63" s="8"/>
      <c r="M63" s="43">
        <f>('DATA 01 2025'!C63+'DATA 01 2025'!F63+'DATA 01 2025'!G63)/3</f>
        <v>0.66666666666666663</v>
      </c>
    </row>
    <row r="64" spans="1:13" x14ac:dyDescent="0.25">
      <c r="A64" s="16" t="s">
        <v>814</v>
      </c>
      <c r="B64" s="14" t="s">
        <v>196</v>
      </c>
      <c r="C64" s="18">
        <v>45754</v>
      </c>
      <c r="D64" s="19" t="s">
        <v>1175</v>
      </c>
      <c r="E64" s="10" t="s">
        <v>1023</v>
      </c>
      <c r="F64" s="33">
        <v>45763</v>
      </c>
      <c r="G64" s="8" t="s">
        <v>50</v>
      </c>
      <c r="H64" s="8" t="s">
        <v>1192</v>
      </c>
      <c r="I64" s="8" t="s">
        <v>51</v>
      </c>
      <c r="J64" s="8" t="s">
        <v>49</v>
      </c>
      <c r="K64" s="12"/>
      <c r="L64" s="8"/>
      <c r="M64" s="43">
        <f>('DATA 01 2025'!C64+'DATA 01 2025'!F64+'DATA 01 2025'!G64)/3</f>
        <v>0.41666666666666669</v>
      </c>
    </row>
    <row r="65" spans="1:13" ht="28.5" x14ac:dyDescent="0.25">
      <c r="A65" s="16" t="s">
        <v>814</v>
      </c>
      <c r="B65" s="14" t="s">
        <v>220</v>
      </c>
      <c r="C65" s="18">
        <v>45749</v>
      </c>
      <c r="D65" s="19" t="s">
        <v>1175</v>
      </c>
      <c r="E65" s="10" t="s">
        <v>1024</v>
      </c>
      <c r="F65" s="33"/>
      <c r="G65" s="8"/>
      <c r="H65" s="8"/>
      <c r="I65" s="8"/>
      <c r="J65" s="8"/>
      <c r="K65" s="12"/>
      <c r="L65" s="8"/>
      <c r="M65" s="43">
        <f>('DATA 01 2025'!C65+'DATA 01 2025'!F65+'DATA 01 2025'!G65)/3</f>
        <v>0</v>
      </c>
    </row>
    <row r="66" spans="1:13" ht="29.25" x14ac:dyDescent="0.25">
      <c r="A66" s="16" t="s">
        <v>814</v>
      </c>
      <c r="B66" s="14" t="s">
        <v>320</v>
      </c>
      <c r="C66" s="18">
        <v>45749</v>
      </c>
      <c r="D66" s="19" t="s">
        <v>1175</v>
      </c>
      <c r="E66" s="10" t="s">
        <v>1025</v>
      </c>
      <c r="F66" s="33">
        <v>45770</v>
      </c>
      <c r="G66" s="8" t="s">
        <v>727</v>
      </c>
      <c r="H66" s="8" t="s">
        <v>1188</v>
      </c>
      <c r="I66" s="8" t="s">
        <v>46</v>
      </c>
      <c r="J66" s="8" t="s">
        <v>49</v>
      </c>
      <c r="K66" s="12"/>
      <c r="L66" s="8"/>
      <c r="M66" s="43">
        <f>('DATA 01 2025'!C66+'DATA 01 2025'!F66+'DATA 01 2025'!G66)/3</f>
        <v>0.66666666666666663</v>
      </c>
    </row>
    <row r="67" spans="1:13" ht="43.5" x14ac:dyDescent="0.25">
      <c r="A67" s="16" t="s">
        <v>814</v>
      </c>
      <c r="B67" s="14" t="s">
        <v>178</v>
      </c>
      <c r="C67" s="18">
        <v>45749</v>
      </c>
      <c r="D67" s="19" t="s">
        <v>1175</v>
      </c>
      <c r="E67" s="10" t="s">
        <v>1026</v>
      </c>
      <c r="F67" s="33"/>
      <c r="G67" s="8"/>
      <c r="H67" s="8"/>
      <c r="I67" s="8"/>
      <c r="J67" s="8"/>
      <c r="K67" s="12"/>
      <c r="L67" s="8"/>
      <c r="M67" s="43">
        <f>('DATA 01 2025'!C67+'DATA 01 2025'!F67+'DATA 01 2025'!G67)/3</f>
        <v>0</v>
      </c>
    </row>
    <row r="68" spans="1:13" ht="29.25" x14ac:dyDescent="0.25">
      <c r="A68" s="16" t="s">
        <v>814</v>
      </c>
      <c r="B68" s="14" t="s">
        <v>147</v>
      </c>
      <c r="C68" s="18">
        <v>45749</v>
      </c>
      <c r="D68" s="19" t="s">
        <v>1175</v>
      </c>
      <c r="E68" s="10" t="s">
        <v>1027</v>
      </c>
      <c r="F68" s="33"/>
      <c r="G68" s="8"/>
      <c r="H68" s="8"/>
      <c r="I68" s="8"/>
      <c r="J68" s="8"/>
      <c r="K68" s="12"/>
      <c r="L68" s="8"/>
      <c r="M68" s="43">
        <f>('DATA 01 2025'!C68+'DATA 01 2025'!F68+'DATA 01 2025'!G68)/3</f>
        <v>0</v>
      </c>
    </row>
    <row r="69" spans="1:13" ht="29.25" x14ac:dyDescent="0.25">
      <c r="A69" s="16" t="s">
        <v>814</v>
      </c>
      <c r="B69" s="14" t="s">
        <v>150</v>
      </c>
      <c r="C69" s="18">
        <v>45755</v>
      </c>
      <c r="D69" s="19" t="s">
        <v>1175</v>
      </c>
      <c r="E69" s="10" t="s">
        <v>1028</v>
      </c>
      <c r="F69" s="33"/>
      <c r="G69" s="8"/>
      <c r="H69" s="8"/>
      <c r="I69" s="8"/>
      <c r="J69" s="8"/>
      <c r="K69" s="12"/>
      <c r="L69" s="8"/>
      <c r="M69" s="43">
        <f>('DATA 01 2025'!C69+'DATA 01 2025'!F69+'DATA 01 2025'!G69)/3</f>
        <v>0</v>
      </c>
    </row>
    <row r="70" spans="1:13" ht="28.5" x14ac:dyDescent="0.25">
      <c r="A70" s="16" t="s">
        <v>814</v>
      </c>
      <c r="B70" s="14" t="s">
        <v>136</v>
      </c>
      <c r="C70" s="18">
        <v>45754</v>
      </c>
      <c r="D70" s="19" t="s">
        <v>1175</v>
      </c>
      <c r="E70" s="10" t="s">
        <v>1029</v>
      </c>
      <c r="F70" s="33">
        <v>45777</v>
      </c>
      <c r="G70" s="8" t="s">
        <v>727</v>
      </c>
      <c r="H70" s="8" t="s">
        <v>1188</v>
      </c>
      <c r="I70" s="8" t="s">
        <v>46</v>
      </c>
      <c r="J70" s="8" t="s">
        <v>49</v>
      </c>
      <c r="K70" s="12"/>
      <c r="L70" s="8"/>
      <c r="M70" s="43">
        <f>('DATA 01 2025'!C70+'DATA 01 2025'!F70+'DATA 01 2025'!G70)/3</f>
        <v>0.66666666666666663</v>
      </c>
    </row>
    <row r="71" spans="1:13" x14ac:dyDescent="0.25">
      <c r="A71" s="16" t="s">
        <v>814</v>
      </c>
      <c r="B71" s="14" t="s">
        <v>161</v>
      </c>
      <c r="C71" s="18">
        <v>45755</v>
      </c>
      <c r="D71" s="19" t="s">
        <v>1175</v>
      </c>
      <c r="E71" s="10" t="s">
        <v>1030</v>
      </c>
      <c r="F71" s="33">
        <v>45785</v>
      </c>
      <c r="G71" s="8" t="s">
        <v>727</v>
      </c>
      <c r="H71" s="8" t="s">
        <v>1188</v>
      </c>
      <c r="I71" s="8"/>
      <c r="J71" s="8"/>
      <c r="K71" s="12"/>
      <c r="L71" s="8"/>
      <c r="M71" s="43">
        <f>('DATA 01 2025'!C71+'DATA 01 2025'!F71+'DATA 01 2025'!G71)/3</f>
        <v>0.33333333333333331</v>
      </c>
    </row>
    <row r="72" spans="1:13" x14ac:dyDescent="0.25">
      <c r="A72" s="16" t="s">
        <v>814</v>
      </c>
      <c r="B72" s="14" t="s">
        <v>142</v>
      </c>
      <c r="C72" s="18">
        <v>45755</v>
      </c>
      <c r="D72" s="19" t="s">
        <v>1175</v>
      </c>
      <c r="E72" s="10" t="s">
        <v>1031</v>
      </c>
      <c r="F72" s="33">
        <v>45761</v>
      </c>
      <c r="G72" s="8" t="s">
        <v>727</v>
      </c>
      <c r="H72" s="8" t="s">
        <v>1188</v>
      </c>
      <c r="I72" s="8" t="s">
        <v>46</v>
      </c>
      <c r="J72" s="8" t="s">
        <v>49</v>
      </c>
      <c r="K72" s="12"/>
      <c r="L72" s="8"/>
      <c r="M72" s="43">
        <f>('DATA 01 2025'!C72+'DATA 01 2025'!F72+'DATA 01 2025'!G72)/3</f>
        <v>0.66666666666666663</v>
      </c>
    </row>
    <row r="73" spans="1:13" ht="29.25" x14ac:dyDescent="0.25">
      <c r="A73" s="16" t="s">
        <v>814</v>
      </c>
      <c r="B73" s="14" t="s">
        <v>155</v>
      </c>
      <c r="C73" s="18">
        <v>45749</v>
      </c>
      <c r="D73" s="19" t="s">
        <v>1175</v>
      </c>
      <c r="E73" s="10" t="s">
        <v>1032</v>
      </c>
      <c r="F73" s="33"/>
      <c r="G73" s="8"/>
      <c r="H73" s="8"/>
      <c r="I73" s="8"/>
      <c r="J73" s="8"/>
      <c r="K73" s="12"/>
      <c r="L73" s="8"/>
      <c r="M73" s="43">
        <f>('DATA 01 2025'!C73+'DATA 01 2025'!F73+'DATA 01 2025'!G73)/3</f>
        <v>0</v>
      </c>
    </row>
    <row r="74" spans="1:13" ht="29.25" x14ac:dyDescent="0.25">
      <c r="A74" s="16" t="s">
        <v>814</v>
      </c>
      <c r="B74" s="14" t="s">
        <v>158</v>
      </c>
      <c r="C74" s="18">
        <v>45754</v>
      </c>
      <c r="D74" s="19" t="s">
        <v>1175</v>
      </c>
      <c r="E74" s="10" t="s">
        <v>1033</v>
      </c>
      <c r="F74" s="33"/>
      <c r="G74" s="8"/>
      <c r="H74" s="8"/>
      <c r="I74" s="8"/>
      <c r="J74" s="8"/>
      <c r="K74" s="12"/>
      <c r="L74" s="8"/>
      <c r="M74" s="43">
        <f>('DATA 01 2025'!C74+'DATA 01 2025'!F74+'DATA 01 2025'!G74)/3</f>
        <v>0</v>
      </c>
    </row>
    <row r="75" spans="1:13" ht="29.25" x14ac:dyDescent="0.25">
      <c r="A75" s="16" t="s">
        <v>814</v>
      </c>
      <c r="B75" s="14" t="s">
        <v>133</v>
      </c>
      <c r="C75" s="18">
        <v>45755</v>
      </c>
      <c r="D75" s="19" t="s">
        <v>1175</v>
      </c>
      <c r="E75" s="10" t="s">
        <v>1034</v>
      </c>
      <c r="F75" s="33">
        <v>45793</v>
      </c>
      <c r="G75" s="8" t="s">
        <v>727</v>
      </c>
      <c r="H75" s="8" t="s">
        <v>1188</v>
      </c>
      <c r="I75" s="8" t="s">
        <v>46</v>
      </c>
      <c r="J75" s="8" t="s">
        <v>47</v>
      </c>
      <c r="K75" s="12"/>
      <c r="L75" s="8"/>
      <c r="M75" s="43">
        <f>('DATA 01 2025'!C75+'DATA 01 2025'!F75+'DATA 01 2025'!G75)/3</f>
        <v>0.5</v>
      </c>
    </row>
    <row r="76" spans="1:13" x14ac:dyDescent="0.25">
      <c r="A76" s="16" t="s">
        <v>814</v>
      </c>
      <c r="B76" s="14" t="s">
        <v>130</v>
      </c>
      <c r="C76" s="18">
        <v>45754</v>
      </c>
      <c r="D76" s="19" t="s">
        <v>1175</v>
      </c>
      <c r="E76" s="10" t="s">
        <v>1035</v>
      </c>
      <c r="F76" s="33"/>
      <c r="G76" s="8"/>
      <c r="H76" s="8"/>
      <c r="I76" s="8"/>
      <c r="J76" s="8"/>
      <c r="K76" s="12"/>
      <c r="L76" s="8"/>
      <c r="M76" s="43">
        <f>('DATA 01 2025'!C76+'DATA 01 2025'!F76+'DATA 01 2025'!G76)/3</f>
        <v>0</v>
      </c>
    </row>
    <row r="77" spans="1:13" ht="43.5" x14ac:dyDescent="0.25">
      <c r="A77" s="16" t="s">
        <v>814</v>
      </c>
      <c r="B77" s="14" t="s">
        <v>172</v>
      </c>
      <c r="C77" s="18">
        <v>45755</v>
      </c>
      <c r="D77" s="19" t="s">
        <v>1175</v>
      </c>
      <c r="E77" s="10" t="s">
        <v>1036</v>
      </c>
      <c r="F77" s="33">
        <v>45777</v>
      </c>
      <c r="G77" s="8" t="s">
        <v>727</v>
      </c>
      <c r="H77" s="8" t="s">
        <v>1188</v>
      </c>
      <c r="I77" s="8" t="s">
        <v>46</v>
      </c>
      <c r="J77" s="8" t="s">
        <v>49</v>
      </c>
      <c r="K77" s="12"/>
      <c r="L77" s="8"/>
      <c r="M77" s="43">
        <f>('DATA 01 2025'!C77+'DATA 01 2025'!F77+'DATA 01 2025'!G77)/3</f>
        <v>0.66666666666666663</v>
      </c>
    </row>
    <row r="78" spans="1:13" x14ac:dyDescent="0.25">
      <c r="A78" s="16" t="s">
        <v>814</v>
      </c>
      <c r="B78" s="14" t="s">
        <v>164</v>
      </c>
      <c r="C78" s="18">
        <v>45754</v>
      </c>
      <c r="D78" s="19" t="s">
        <v>1175</v>
      </c>
      <c r="E78" s="10" t="s">
        <v>1037</v>
      </c>
      <c r="F78" s="33"/>
      <c r="G78" s="8"/>
      <c r="H78" s="8"/>
      <c r="I78" s="8"/>
      <c r="J78" s="8"/>
      <c r="K78" s="12"/>
      <c r="L78" s="8"/>
      <c r="M78" s="43">
        <f>('DATA 01 2025'!C78+'DATA 01 2025'!F78+'DATA 01 2025'!G78)/3</f>
        <v>0</v>
      </c>
    </row>
    <row r="79" spans="1:13" x14ac:dyDescent="0.25">
      <c r="A79" s="16" t="s">
        <v>814</v>
      </c>
      <c r="B79" s="14" t="s">
        <v>139</v>
      </c>
      <c r="C79" s="18">
        <v>45754</v>
      </c>
      <c r="D79" s="19" t="s">
        <v>1175</v>
      </c>
      <c r="E79" s="10" t="s">
        <v>1038</v>
      </c>
      <c r="F79" s="33"/>
      <c r="G79" s="8"/>
      <c r="H79" s="8"/>
      <c r="I79" s="8"/>
      <c r="J79" s="8"/>
      <c r="K79" s="12"/>
      <c r="L79" s="8"/>
      <c r="M79" s="43">
        <f>('DATA 01 2025'!C79+'DATA 01 2025'!F79+'DATA 01 2025'!G79)/3</f>
        <v>0</v>
      </c>
    </row>
    <row r="80" spans="1:13" x14ac:dyDescent="0.25">
      <c r="A80" s="16" t="s">
        <v>814</v>
      </c>
      <c r="B80" s="14" t="s">
        <v>145</v>
      </c>
      <c r="C80" s="18">
        <v>45754</v>
      </c>
      <c r="D80" s="19" t="s">
        <v>1175</v>
      </c>
      <c r="E80" s="10" t="s">
        <v>1039</v>
      </c>
      <c r="F80" s="33"/>
      <c r="G80" s="8"/>
      <c r="H80" s="8"/>
      <c r="I80" s="8"/>
      <c r="J80" s="8"/>
      <c r="K80" s="12"/>
      <c r="L80" s="8"/>
      <c r="M80" s="43">
        <f>('DATA 01 2025'!C80+'DATA 01 2025'!F80+'DATA 01 2025'!G80)/3</f>
        <v>0</v>
      </c>
    </row>
    <row r="81" spans="1:13" ht="28.5" x14ac:dyDescent="0.25">
      <c r="A81" s="16" t="s">
        <v>814</v>
      </c>
      <c r="B81" s="14" t="s">
        <v>166</v>
      </c>
      <c r="C81" s="18">
        <v>45755</v>
      </c>
      <c r="D81" s="19" t="s">
        <v>1175</v>
      </c>
      <c r="E81" s="10" t="s">
        <v>1040</v>
      </c>
      <c r="F81" s="33">
        <v>45779</v>
      </c>
      <c r="G81" s="8" t="s">
        <v>727</v>
      </c>
      <c r="H81" s="8" t="s">
        <v>1188</v>
      </c>
      <c r="I81" s="8" t="s">
        <v>46</v>
      </c>
      <c r="J81" s="8" t="s">
        <v>49</v>
      </c>
      <c r="K81" s="12"/>
      <c r="L81" s="8"/>
      <c r="M81" s="43">
        <f>('DATA 01 2025'!C81+'DATA 01 2025'!F81+'DATA 01 2025'!G81)/3</f>
        <v>0.66666666666666663</v>
      </c>
    </row>
    <row r="82" spans="1:13" x14ac:dyDescent="0.25">
      <c r="A82" s="16" t="s">
        <v>814</v>
      </c>
      <c r="B82" s="14" t="s">
        <v>152</v>
      </c>
      <c r="C82" s="18">
        <v>45749</v>
      </c>
      <c r="D82" s="19" t="s">
        <v>1175</v>
      </c>
      <c r="E82" s="10" t="s">
        <v>1041</v>
      </c>
      <c r="F82" s="33"/>
      <c r="G82" s="8"/>
      <c r="H82" s="8"/>
      <c r="I82" s="8"/>
      <c r="J82" s="8"/>
      <c r="K82" s="12"/>
      <c r="L82" s="8"/>
      <c r="M82" s="43">
        <f>('DATA 01 2025'!C82+'DATA 01 2025'!F82+'DATA 01 2025'!G82)/3</f>
        <v>0</v>
      </c>
    </row>
    <row r="83" spans="1:13" x14ac:dyDescent="0.25">
      <c r="A83" s="16" t="s">
        <v>814</v>
      </c>
      <c r="B83" s="14" t="s">
        <v>169</v>
      </c>
      <c r="C83" s="18">
        <v>45876</v>
      </c>
      <c r="D83" s="19" t="s">
        <v>1175</v>
      </c>
      <c r="E83" s="10" t="s">
        <v>1042</v>
      </c>
      <c r="F83" s="33"/>
      <c r="G83" s="8"/>
      <c r="H83" s="8"/>
      <c r="I83" s="8"/>
      <c r="J83" s="8"/>
      <c r="K83" s="12"/>
      <c r="L83" s="8"/>
      <c r="M83" s="43">
        <f>('DATA 01 2025'!C83+'DATA 01 2025'!F83+'DATA 01 2025'!G83)/3</f>
        <v>0</v>
      </c>
    </row>
    <row r="84" spans="1:13" ht="29.25" x14ac:dyDescent="0.25">
      <c r="A84" s="16" t="s">
        <v>814</v>
      </c>
      <c r="B84" s="14" t="s">
        <v>307</v>
      </c>
      <c r="C84" s="18">
        <v>45748</v>
      </c>
      <c r="D84" s="19" t="s">
        <v>1175</v>
      </c>
      <c r="E84" s="10" t="s">
        <v>1043</v>
      </c>
      <c r="F84" s="33">
        <v>45756</v>
      </c>
      <c r="G84" s="8" t="s">
        <v>727</v>
      </c>
      <c r="H84" s="8" t="s">
        <v>1188</v>
      </c>
      <c r="I84" s="8" t="s">
        <v>46</v>
      </c>
      <c r="J84" s="8" t="s">
        <v>49</v>
      </c>
      <c r="K84" s="12"/>
      <c r="L84" s="8" t="s">
        <v>48</v>
      </c>
      <c r="M84" s="43">
        <f>('DATA 01 2025'!C84+'DATA 01 2025'!F84+'DATA 01 2025'!G84)/3</f>
        <v>1</v>
      </c>
    </row>
    <row r="85" spans="1:13" ht="57.75" x14ac:dyDescent="0.25">
      <c r="A85" s="16" t="s">
        <v>814</v>
      </c>
      <c r="B85" s="14" t="s">
        <v>181</v>
      </c>
      <c r="C85" s="18">
        <v>45749</v>
      </c>
      <c r="D85" s="19" t="s">
        <v>1175</v>
      </c>
      <c r="E85" s="10" t="s">
        <v>1044</v>
      </c>
      <c r="F85" s="33"/>
      <c r="G85" s="8"/>
      <c r="H85" s="8"/>
      <c r="I85" s="8"/>
      <c r="J85" s="8"/>
      <c r="K85" s="12"/>
      <c r="L85" s="8"/>
      <c r="M85" s="43">
        <f>('DATA 01 2025'!C85+'DATA 01 2025'!F85+'DATA 01 2025'!G85)/3</f>
        <v>0</v>
      </c>
    </row>
    <row r="86" spans="1:13" ht="29.25" x14ac:dyDescent="0.25">
      <c r="A86" s="16" t="s">
        <v>814</v>
      </c>
      <c r="B86" s="14" t="s">
        <v>175</v>
      </c>
      <c r="C86" s="18">
        <v>45754</v>
      </c>
      <c r="D86" s="19" t="s">
        <v>1175</v>
      </c>
      <c r="E86" s="10" t="s">
        <v>1045</v>
      </c>
      <c r="F86" s="33">
        <v>45790</v>
      </c>
      <c r="G86" s="8" t="s">
        <v>727</v>
      </c>
      <c r="H86" s="8" t="s">
        <v>1188</v>
      </c>
      <c r="I86" s="8" t="s">
        <v>46</v>
      </c>
      <c r="J86" s="8" t="s">
        <v>47</v>
      </c>
      <c r="K86" s="12"/>
      <c r="L86" s="8"/>
      <c r="M86" s="43">
        <f>('DATA 01 2025'!C86+'DATA 01 2025'!F86+'DATA 01 2025'!G86)/3</f>
        <v>0.5</v>
      </c>
    </row>
    <row r="87" spans="1:13" ht="43.5" x14ac:dyDescent="0.25">
      <c r="A87" s="16" t="s">
        <v>814</v>
      </c>
      <c r="B87" s="14" t="s">
        <v>204</v>
      </c>
      <c r="C87" s="18">
        <v>45754</v>
      </c>
      <c r="D87" s="19" t="s">
        <v>1175</v>
      </c>
      <c r="E87" s="10" t="s">
        <v>1046</v>
      </c>
      <c r="F87" s="33">
        <v>45757</v>
      </c>
      <c r="G87" s="8" t="s">
        <v>727</v>
      </c>
      <c r="H87" s="8" t="s">
        <v>1193</v>
      </c>
      <c r="I87" s="8" t="s">
        <v>46</v>
      </c>
      <c r="J87" s="8" t="s">
        <v>49</v>
      </c>
      <c r="K87" s="12"/>
      <c r="L87" s="8"/>
      <c r="M87" s="43">
        <f>('DATA 01 2025'!C87+'DATA 01 2025'!F87+'DATA 01 2025'!G87)/3</f>
        <v>0.66666666666666663</v>
      </c>
    </row>
    <row r="88" spans="1:13" x14ac:dyDescent="0.25">
      <c r="A88" s="16" t="s">
        <v>814</v>
      </c>
      <c r="B88" s="14" t="s">
        <v>366</v>
      </c>
      <c r="C88" s="18">
        <v>45754</v>
      </c>
      <c r="D88" s="19" t="s">
        <v>1175</v>
      </c>
      <c r="E88" s="10" t="s">
        <v>1047</v>
      </c>
      <c r="F88" s="33"/>
      <c r="G88" s="8"/>
      <c r="H88" s="8"/>
      <c r="I88" s="8"/>
      <c r="J88" s="8"/>
      <c r="K88" s="12"/>
      <c r="L88" s="8"/>
      <c r="M88" s="43">
        <f>('DATA 01 2025'!C88+'DATA 01 2025'!F88+'DATA 01 2025'!G88)/3</f>
        <v>0</v>
      </c>
    </row>
    <row r="89" spans="1:13" ht="29.25" x14ac:dyDescent="0.25">
      <c r="A89" s="16" t="s">
        <v>814</v>
      </c>
      <c r="B89" s="14" t="s">
        <v>293</v>
      </c>
      <c r="C89" s="18">
        <v>45749</v>
      </c>
      <c r="D89" s="19" t="s">
        <v>1175</v>
      </c>
      <c r="E89" s="10" t="s">
        <v>1048</v>
      </c>
      <c r="F89" s="33">
        <v>45769</v>
      </c>
      <c r="G89" s="8" t="s">
        <v>727</v>
      </c>
      <c r="H89" s="8" t="s">
        <v>745</v>
      </c>
      <c r="I89" s="8" t="s">
        <v>46</v>
      </c>
      <c r="J89" s="8" t="s">
        <v>49</v>
      </c>
      <c r="K89" s="12"/>
      <c r="L89" s="8"/>
      <c r="M89" s="43">
        <f>('DATA 01 2025'!C89+'DATA 01 2025'!F89+'DATA 01 2025'!G89)/3</f>
        <v>0.66666666666666663</v>
      </c>
    </row>
    <row r="90" spans="1:13" ht="29.25" x14ac:dyDescent="0.25">
      <c r="A90" s="16" t="s">
        <v>814</v>
      </c>
      <c r="B90" s="14" t="s">
        <v>215</v>
      </c>
      <c r="C90" s="18">
        <v>45750</v>
      </c>
      <c r="D90" s="19" t="s">
        <v>1175</v>
      </c>
      <c r="E90" s="10" t="s">
        <v>1049</v>
      </c>
      <c r="F90" s="33"/>
      <c r="G90" s="8"/>
      <c r="H90" s="8"/>
      <c r="I90" s="8"/>
      <c r="J90" s="8"/>
      <c r="K90" s="12"/>
      <c r="L90" s="8"/>
      <c r="M90" s="43">
        <f>('DATA 01 2025'!C90+'DATA 01 2025'!F90+'DATA 01 2025'!G90)/3</f>
        <v>0</v>
      </c>
    </row>
    <row r="91" spans="1:13" ht="29.25" x14ac:dyDescent="0.25">
      <c r="A91" s="16" t="s">
        <v>814</v>
      </c>
      <c r="B91" s="14" t="s">
        <v>223</v>
      </c>
      <c r="C91" s="18">
        <v>45754</v>
      </c>
      <c r="D91" s="19" t="s">
        <v>1175</v>
      </c>
      <c r="E91" s="10" t="s">
        <v>1050</v>
      </c>
      <c r="F91" s="33">
        <v>45792</v>
      </c>
      <c r="G91" s="8" t="s">
        <v>727</v>
      </c>
      <c r="H91" s="8" t="s">
        <v>1188</v>
      </c>
      <c r="I91" s="8" t="s">
        <v>46</v>
      </c>
      <c r="J91" s="8" t="s">
        <v>47</v>
      </c>
      <c r="K91" s="12"/>
      <c r="L91" s="8"/>
      <c r="M91" s="43">
        <f>('DATA 01 2025'!C91+'DATA 01 2025'!F91+'DATA 01 2025'!G91)/3</f>
        <v>0.5</v>
      </c>
    </row>
    <row r="92" spans="1:13" x14ac:dyDescent="0.25">
      <c r="A92" s="16" t="s">
        <v>814</v>
      </c>
      <c r="B92" s="14" t="s">
        <v>228</v>
      </c>
      <c r="C92" s="18">
        <v>45755</v>
      </c>
      <c r="D92" s="19" t="s">
        <v>1175</v>
      </c>
      <c r="E92" s="10" t="s">
        <v>1051</v>
      </c>
      <c r="F92" s="33"/>
      <c r="G92" s="8"/>
      <c r="H92" s="8"/>
      <c r="I92" s="8"/>
      <c r="J92" s="8"/>
      <c r="K92" s="12"/>
      <c r="L92" s="8"/>
      <c r="M92" s="43">
        <f>('DATA 01 2025'!C92+'DATA 01 2025'!F92+'DATA 01 2025'!G92)/3</f>
        <v>0</v>
      </c>
    </row>
    <row r="93" spans="1:13" ht="29.25" x14ac:dyDescent="0.25">
      <c r="A93" s="16" t="s">
        <v>814</v>
      </c>
      <c r="B93" s="14" t="s">
        <v>183</v>
      </c>
      <c r="C93" s="18">
        <v>45754</v>
      </c>
      <c r="D93" s="19" t="s">
        <v>1175</v>
      </c>
      <c r="E93" s="10" t="s">
        <v>1052</v>
      </c>
      <c r="F93" s="33">
        <v>45777</v>
      </c>
      <c r="G93" s="8" t="s">
        <v>727</v>
      </c>
      <c r="H93" s="8" t="s">
        <v>1188</v>
      </c>
      <c r="I93" s="8" t="s">
        <v>46</v>
      </c>
      <c r="J93" s="8" t="s">
        <v>49</v>
      </c>
      <c r="K93" s="12"/>
      <c r="L93" s="8"/>
      <c r="M93" s="43">
        <f>('DATA 01 2025'!C93+'DATA 01 2025'!F93+'DATA 01 2025'!G93)/3</f>
        <v>0.66666666666666663</v>
      </c>
    </row>
    <row r="94" spans="1:13" ht="43.5" x14ac:dyDescent="0.25">
      <c r="A94" s="16" t="s">
        <v>814</v>
      </c>
      <c r="B94" s="14" t="s">
        <v>368</v>
      </c>
      <c r="C94" s="18">
        <v>45791</v>
      </c>
      <c r="D94" s="19" t="s">
        <v>1175</v>
      </c>
      <c r="E94" s="10" t="s">
        <v>1053</v>
      </c>
      <c r="F94" s="33">
        <v>45807</v>
      </c>
      <c r="G94" s="8" t="s">
        <v>727</v>
      </c>
      <c r="H94" s="8" t="s">
        <v>1713</v>
      </c>
      <c r="I94" s="8" t="s">
        <v>46</v>
      </c>
      <c r="J94" s="8" t="s">
        <v>49</v>
      </c>
      <c r="K94" s="12"/>
      <c r="L94" s="8"/>
      <c r="M94" s="43">
        <f>('DATA 01 2025'!C94+'DATA 01 2025'!F94+'DATA 01 2025'!G94)/3</f>
        <v>0.66666666666666663</v>
      </c>
    </row>
    <row r="95" spans="1:13" ht="29.25" x14ac:dyDescent="0.25">
      <c r="A95" s="16" t="s">
        <v>814</v>
      </c>
      <c r="B95" s="14" t="s">
        <v>253</v>
      </c>
      <c r="C95" s="18">
        <v>45783</v>
      </c>
      <c r="D95" s="19" t="s">
        <v>45</v>
      </c>
      <c r="E95" s="10" t="s">
        <v>1054</v>
      </c>
      <c r="F95" s="33">
        <v>45811</v>
      </c>
      <c r="G95" s="8" t="s">
        <v>727</v>
      </c>
      <c r="H95" s="8" t="s">
        <v>1326</v>
      </c>
      <c r="I95" s="8" t="s">
        <v>46</v>
      </c>
      <c r="J95" s="8" t="s">
        <v>47</v>
      </c>
      <c r="K95" s="12"/>
      <c r="L95" s="8"/>
      <c r="M95" s="43">
        <f>('DATA 01 2025'!C95+'DATA 01 2025'!F95+'DATA 01 2025'!G95)/3</f>
        <v>0.5</v>
      </c>
    </row>
    <row r="96" spans="1:13" ht="29.25" x14ac:dyDescent="0.25">
      <c r="A96" s="16" t="s">
        <v>814</v>
      </c>
      <c r="B96" s="14" t="s">
        <v>259</v>
      </c>
      <c r="C96" s="18">
        <v>45783</v>
      </c>
      <c r="D96" s="19" t="s">
        <v>45</v>
      </c>
      <c r="E96" s="10" t="s">
        <v>1055</v>
      </c>
      <c r="F96" s="33"/>
      <c r="G96" s="8"/>
      <c r="H96" s="8"/>
      <c r="I96" s="8"/>
      <c r="J96" s="8"/>
      <c r="K96" s="12"/>
      <c r="L96" s="8"/>
      <c r="M96" s="43">
        <f>('DATA 01 2025'!C96+'DATA 01 2025'!F96+'DATA 01 2025'!G96)/3</f>
        <v>0</v>
      </c>
    </row>
    <row r="97" spans="1:13" ht="29.25" x14ac:dyDescent="0.25">
      <c r="A97" s="16" t="s">
        <v>814</v>
      </c>
      <c r="B97" s="14" t="s">
        <v>360</v>
      </c>
      <c r="C97" s="18">
        <v>45754</v>
      </c>
      <c r="D97" s="19" t="s">
        <v>1175</v>
      </c>
      <c r="E97" s="10" t="s">
        <v>1056</v>
      </c>
      <c r="F97" s="33"/>
      <c r="G97" s="8"/>
      <c r="H97" s="8"/>
      <c r="I97" s="8"/>
      <c r="J97" s="8"/>
      <c r="K97" s="12"/>
      <c r="L97" s="8"/>
      <c r="M97" s="43">
        <f>('DATA 01 2025'!C97+'DATA 01 2025'!F97+'DATA 01 2025'!G97)/3</f>
        <v>0</v>
      </c>
    </row>
    <row r="98" spans="1:13" ht="29.25" x14ac:dyDescent="0.25">
      <c r="A98" s="16" t="s">
        <v>814</v>
      </c>
      <c r="B98" s="14" t="s">
        <v>280</v>
      </c>
      <c r="C98" s="18">
        <v>45783</v>
      </c>
      <c r="D98" s="19" t="s">
        <v>45</v>
      </c>
      <c r="E98" s="10" t="s">
        <v>1057</v>
      </c>
      <c r="F98" s="33"/>
      <c r="G98" s="8"/>
      <c r="H98" s="8"/>
      <c r="I98" s="8"/>
      <c r="J98" s="8"/>
      <c r="K98" s="12"/>
      <c r="L98" s="8"/>
      <c r="M98" s="43">
        <f>('DATA 01 2025'!C98+'DATA 01 2025'!F98+'DATA 01 2025'!G98)/3</f>
        <v>0</v>
      </c>
    </row>
    <row r="99" spans="1:13" ht="29.25" x14ac:dyDescent="0.25">
      <c r="A99" s="16" t="s">
        <v>814</v>
      </c>
      <c r="B99" s="14" t="s">
        <v>277</v>
      </c>
      <c r="C99" s="18">
        <v>45783</v>
      </c>
      <c r="D99" s="19" t="s">
        <v>45</v>
      </c>
      <c r="E99" s="10" t="s">
        <v>1058</v>
      </c>
      <c r="F99" s="33">
        <v>45810</v>
      </c>
      <c r="G99" s="8" t="s">
        <v>50</v>
      </c>
      <c r="H99" s="8" t="s">
        <v>1730</v>
      </c>
      <c r="I99" s="8" t="s">
        <v>46</v>
      </c>
      <c r="J99" s="8" t="s">
        <v>47</v>
      </c>
      <c r="K99" s="12"/>
      <c r="L99" s="8" t="s">
        <v>52</v>
      </c>
      <c r="M99" s="43">
        <f>('DATA 01 2025'!C99+'DATA 01 2025'!F99+'DATA 01 2025'!G99)/3</f>
        <v>0.41666666666666669</v>
      </c>
    </row>
    <row r="100" spans="1:13" x14ac:dyDescent="0.25">
      <c r="A100" s="16" t="s">
        <v>814</v>
      </c>
      <c r="B100" s="14" t="s">
        <v>245</v>
      </c>
      <c r="C100" s="18">
        <v>45755</v>
      </c>
      <c r="D100" s="19" t="s">
        <v>1175</v>
      </c>
      <c r="E100" s="10" t="s">
        <v>1059</v>
      </c>
      <c r="F100" s="33">
        <v>45784</v>
      </c>
      <c r="G100" s="8" t="s">
        <v>727</v>
      </c>
      <c r="H100" s="8" t="s">
        <v>1188</v>
      </c>
      <c r="I100" s="8" t="s">
        <v>46</v>
      </c>
      <c r="J100" s="8" t="s">
        <v>49</v>
      </c>
      <c r="K100" s="12"/>
      <c r="L100" s="8"/>
      <c r="M100" s="43">
        <f>('DATA 01 2025'!C100+'DATA 01 2025'!F100+'DATA 01 2025'!G100)/3</f>
        <v>0.66666666666666663</v>
      </c>
    </row>
    <row r="101" spans="1:13" ht="29.25" x14ac:dyDescent="0.25">
      <c r="A101" s="16" t="s">
        <v>814</v>
      </c>
      <c r="B101" s="14" t="s">
        <v>305</v>
      </c>
      <c r="C101" s="18">
        <v>45783</v>
      </c>
      <c r="D101" s="19" t="s">
        <v>45</v>
      </c>
      <c r="E101" s="10" t="s">
        <v>1060</v>
      </c>
      <c r="F101" s="33"/>
      <c r="G101" s="8"/>
      <c r="H101" s="8"/>
      <c r="I101" s="8"/>
      <c r="J101" s="8"/>
      <c r="K101" s="12"/>
      <c r="L101" s="8"/>
      <c r="M101" s="43">
        <f>('DATA 01 2025'!C101+'DATA 01 2025'!F101+'DATA 01 2025'!G101)/3</f>
        <v>0</v>
      </c>
    </row>
    <row r="102" spans="1:13" ht="29.25" x14ac:dyDescent="0.25">
      <c r="A102" s="16" t="s">
        <v>814</v>
      </c>
      <c r="B102" s="14" t="s">
        <v>226</v>
      </c>
      <c r="C102" s="18">
        <v>45755</v>
      </c>
      <c r="D102" s="19" t="s">
        <v>1175</v>
      </c>
      <c r="E102" s="10" t="s">
        <v>1061</v>
      </c>
      <c r="F102" s="33">
        <v>45792</v>
      </c>
      <c r="G102" s="8" t="s">
        <v>727</v>
      </c>
      <c r="H102" s="8" t="s">
        <v>1724</v>
      </c>
      <c r="I102" s="8" t="s">
        <v>46</v>
      </c>
      <c r="J102" s="8" t="s">
        <v>47</v>
      </c>
      <c r="K102" s="12"/>
      <c r="L102" s="8"/>
      <c r="M102" s="43">
        <f>('DATA 01 2025'!C102+'DATA 01 2025'!F102+'DATA 01 2025'!G102)/3</f>
        <v>0.5</v>
      </c>
    </row>
    <row r="103" spans="1:13" x14ac:dyDescent="0.25">
      <c r="A103" s="16" t="s">
        <v>814</v>
      </c>
      <c r="B103" s="14" t="s">
        <v>371</v>
      </c>
      <c r="C103" s="18">
        <v>45783</v>
      </c>
      <c r="D103" s="19" t="s">
        <v>45</v>
      </c>
      <c r="E103" s="10" t="s">
        <v>1062</v>
      </c>
      <c r="F103" s="33"/>
      <c r="G103" s="8"/>
      <c r="H103" s="8"/>
      <c r="I103" s="8"/>
      <c r="J103" s="8"/>
      <c r="K103" s="12"/>
      <c r="L103" s="8"/>
      <c r="M103" s="43">
        <f>('DATA 01 2025'!C103+'DATA 01 2025'!F103+'DATA 01 2025'!G103)/3</f>
        <v>0</v>
      </c>
    </row>
    <row r="104" spans="1:13" x14ac:dyDescent="0.25">
      <c r="A104" s="16" t="s">
        <v>814</v>
      </c>
      <c r="B104" s="14" t="s">
        <v>373</v>
      </c>
      <c r="C104" s="18">
        <v>45783</v>
      </c>
      <c r="D104" s="19" t="s">
        <v>45</v>
      </c>
      <c r="E104" s="10" t="s">
        <v>1063</v>
      </c>
      <c r="F104" s="33"/>
      <c r="G104" s="8"/>
      <c r="H104" s="8"/>
      <c r="I104" s="8"/>
      <c r="J104" s="8"/>
      <c r="K104" s="12"/>
      <c r="L104" s="8"/>
      <c r="M104" s="43">
        <f>('DATA 01 2025'!C104+'DATA 01 2025'!F104+'DATA 01 2025'!G104)/3</f>
        <v>0</v>
      </c>
    </row>
    <row r="105" spans="1:13" x14ac:dyDescent="0.25">
      <c r="A105" s="16" t="s">
        <v>814</v>
      </c>
      <c r="B105" s="14" t="s">
        <v>375</v>
      </c>
      <c r="C105" s="18">
        <v>45783</v>
      </c>
      <c r="D105" s="19" t="s">
        <v>45</v>
      </c>
      <c r="E105" s="10" t="s">
        <v>1064</v>
      </c>
      <c r="F105" s="33"/>
      <c r="G105" s="8"/>
      <c r="H105" s="8"/>
      <c r="I105" s="8"/>
      <c r="J105" s="8"/>
      <c r="K105" s="12"/>
      <c r="L105" s="8"/>
      <c r="M105" s="43">
        <f>('DATA 01 2025'!C105+'DATA 01 2025'!F105+'DATA 01 2025'!G105)/3</f>
        <v>0</v>
      </c>
    </row>
    <row r="106" spans="1:13" x14ac:dyDescent="0.25">
      <c r="A106" s="16" t="s">
        <v>814</v>
      </c>
      <c r="B106" s="14" t="s">
        <v>377</v>
      </c>
      <c r="C106" s="18">
        <v>45783</v>
      </c>
      <c r="D106" s="19" t="s">
        <v>45</v>
      </c>
      <c r="E106" s="10" t="s">
        <v>1065</v>
      </c>
      <c r="F106" s="33"/>
      <c r="G106" s="8"/>
      <c r="H106" s="8"/>
      <c r="I106" s="8"/>
      <c r="J106" s="8"/>
      <c r="K106" s="12"/>
      <c r="L106" s="8"/>
      <c r="M106" s="43">
        <f>('DATA 01 2025'!C106+'DATA 01 2025'!F106+'DATA 01 2025'!G106)/3</f>
        <v>0</v>
      </c>
    </row>
    <row r="107" spans="1:13" x14ac:dyDescent="0.25">
      <c r="A107" s="16" t="s">
        <v>814</v>
      </c>
      <c r="B107" s="14" t="s">
        <v>379</v>
      </c>
      <c r="C107" s="18">
        <v>45783</v>
      </c>
      <c r="D107" s="19" t="s">
        <v>45</v>
      </c>
      <c r="E107" s="10" t="s">
        <v>1066</v>
      </c>
      <c r="F107" s="33"/>
      <c r="G107" s="8"/>
      <c r="H107" s="8"/>
      <c r="I107" s="8"/>
      <c r="J107" s="8"/>
      <c r="K107" s="12"/>
      <c r="L107" s="8"/>
      <c r="M107" s="43">
        <f>('DATA 01 2025'!C107+'DATA 01 2025'!F107+'DATA 01 2025'!G107)/3</f>
        <v>0</v>
      </c>
    </row>
    <row r="108" spans="1:13" x14ac:dyDescent="0.25">
      <c r="A108" s="16" t="s">
        <v>814</v>
      </c>
      <c r="B108" s="14" t="s">
        <v>381</v>
      </c>
      <c r="C108" s="18">
        <v>45783</v>
      </c>
      <c r="D108" s="19" t="s">
        <v>45</v>
      </c>
      <c r="E108" s="10" t="s">
        <v>1067</v>
      </c>
      <c r="F108" s="33"/>
      <c r="G108" s="8"/>
      <c r="H108" s="8"/>
      <c r="I108" s="8"/>
      <c r="J108" s="8"/>
      <c r="K108" s="12"/>
      <c r="L108" s="8"/>
      <c r="M108" s="43">
        <f>('DATA 01 2025'!C108+'DATA 01 2025'!F108+'DATA 01 2025'!G108)/3</f>
        <v>0</v>
      </c>
    </row>
    <row r="109" spans="1:13" ht="28.5" x14ac:dyDescent="0.25">
      <c r="A109" s="16" t="s">
        <v>814</v>
      </c>
      <c r="B109" s="14" t="s">
        <v>383</v>
      </c>
      <c r="C109" s="18">
        <v>45783</v>
      </c>
      <c r="D109" s="19" t="s">
        <v>45</v>
      </c>
      <c r="E109" s="10" t="s">
        <v>1068</v>
      </c>
      <c r="F109" s="33"/>
      <c r="G109" s="8"/>
      <c r="H109" s="8"/>
      <c r="I109" s="8"/>
      <c r="J109" s="8"/>
      <c r="K109" s="12"/>
      <c r="L109" s="8"/>
      <c r="M109" s="43">
        <f>('DATA 01 2025'!C109+'DATA 01 2025'!F109+'DATA 01 2025'!G109)/3</f>
        <v>0</v>
      </c>
    </row>
    <row r="110" spans="1:13" x14ac:dyDescent="0.25">
      <c r="A110" s="16" t="s">
        <v>814</v>
      </c>
      <c r="B110" s="14" t="s">
        <v>385</v>
      </c>
      <c r="C110" s="18">
        <v>45784</v>
      </c>
      <c r="D110" s="19" t="s">
        <v>45</v>
      </c>
      <c r="E110" s="10" t="s">
        <v>1069</v>
      </c>
      <c r="F110" s="33"/>
      <c r="G110" s="8"/>
      <c r="H110" s="8"/>
      <c r="I110" s="8"/>
      <c r="J110" s="8"/>
      <c r="K110" s="12"/>
      <c r="L110" s="8"/>
      <c r="M110" s="43">
        <f>('DATA 01 2025'!C110+'DATA 01 2025'!F110+'DATA 01 2025'!G110)/3</f>
        <v>0</v>
      </c>
    </row>
    <row r="111" spans="1:13" x14ac:dyDescent="0.25">
      <c r="A111" s="16" t="s">
        <v>814</v>
      </c>
      <c r="B111" s="14" t="s">
        <v>387</v>
      </c>
      <c r="C111" s="18">
        <v>45784</v>
      </c>
      <c r="D111" s="19" t="s">
        <v>45</v>
      </c>
      <c r="E111" s="10" t="s">
        <v>1070</v>
      </c>
      <c r="F111" s="33"/>
      <c r="G111" s="8"/>
      <c r="H111" s="8"/>
      <c r="I111" s="8"/>
      <c r="J111" s="8"/>
      <c r="K111" s="12"/>
      <c r="L111" s="8"/>
      <c r="M111" s="43">
        <f>('DATA 01 2025'!C111+'DATA 01 2025'!F111+'DATA 01 2025'!G111)/3</f>
        <v>0</v>
      </c>
    </row>
    <row r="112" spans="1:13" x14ac:dyDescent="0.25">
      <c r="A112" s="16" t="s">
        <v>814</v>
      </c>
      <c r="B112" s="14" t="s">
        <v>389</v>
      </c>
      <c r="C112" s="18">
        <v>45784</v>
      </c>
      <c r="D112" s="19" t="s">
        <v>45</v>
      </c>
      <c r="E112" s="10" t="s">
        <v>1071</v>
      </c>
      <c r="F112" s="33">
        <v>45807</v>
      </c>
      <c r="G112" s="8" t="s">
        <v>727</v>
      </c>
      <c r="H112" s="8" t="s">
        <v>1724</v>
      </c>
      <c r="I112" s="8" t="s">
        <v>46</v>
      </c>
      <c r="J112" s="8" t="s">
        <v>47</v>
      </c>
      <c r="K112" s="12"/>
      <c r="L112" s="8"/>
      <c r="M112" s="43">
        <f>('DATA 01 2025'!C112+'DATA 01 2025'!F112+'DATA 01 2025'!G112)/3</f>
        <v>0.5</v>
      </c>
    </row>
    <row r="113" spans="1:13" x14ac:dyDescent="0.25">
      <c r="A113" s="16" t="s">
        <v>814</v>
      </c>
      <c r="B113" s="14" t="s">
        <v>391</v>
      </c>
      <c r="C113" s="18">
        <v>45784</v>
      </c>
      <c r="D113" s="19" t="s">
        <v>45</v>
      </c>
      <c r="E113" s="10" t="s">
        <v>1072</v>
      </c>
      <c r="F113" s="33"/>
      <c r="G113" s="8"/>
      <c r="H113" s="8"/>
      <c r="I113" s="8"/>
      <c r="J113" s="8"/>
      <c r="K113" s="12"/>
      <c r="L113" s="8"/>
      <c r="M113" s="43">
        <f>('DATA 01 2025'!C113+'DATA 01 2025'!F113+'DATA 01 2025'!G113)/3</f>
        <v>0</v>
      </c>
    </row>
    <row r="114" spans="1:13" x14ac:dyDescent="0.25">
      <c r="A114" s="16" t="s">
        <v>814</v>
      </c>
      <c r="B114" s="14" t="s">
        <v>393</v>
      </c>
      <c r="C114" s="18">
        <v>45784</v>
      </c>
      <c r="D114" s="19" t="s">
        <v>45</v>
      </c>
      <c r="E114" s="10" t="s">
        <v>1073</v>
      </c>
      <c r="F114" s="33"/>
      <c r="G114" s="8"/>
      <c r="H114" s="8"/>
      <c r="I114" s="8"/>
      <c r="J114" s="8"/>
      <c r="K114" s="12"/>
      <c r="L114" s="8"/>
      <c r="M114" s="43">
        <f>('DATA 01 2025'!C114+'DATA 01 2025'!F114+'DATA 01 2025'!G114)/3</f>
        <v>0</v>
      </c>
    </row>
    <row r="115" spans="1:13" x14ac:dyDescent="0.25">
      <c r="A115" s="16" t="s">
        <v>814</v>
      </c>
      <c r="B115" s="14" t="s">
        <v>395</v>
      </c>
      <c r="C115" s="18">
        <v>45784</v>
      </c>
      <c r="D115" s="19" t="s">
        <v>45</v>
      </c>
      <c r="E115" s="10" t="s">
        <v>1074</v>
      </c>
      <c r="F115" s="33"/>
      <c r="G115" s="8"/>
      <c r="H115" s="8"/>
      <c r="I115" s="8"/>
      <c r="J115" s="8"/>
      <c r="K115" s="12"/>
      <c r="L115" s="8"/>
      <c r="M115" s="43">
        <f>('DATA 01 2025'!C115+'DATA 01 2025'!F115+'DATA 01 2025'!G115)/3</f>
        <v>0</v>
      </c>
    </row>
    <row r="116" spans="1:13" x14ac:dyDescent="0.25">
      <c r="A116" s="16" t="s">
        <v>814</v>
      </c>
      <c r="B116" s="14" t="s">
        <v>397</v>
      </c>
      <c r="C116" s="18">
        <v>45784</v>
      </c>
      <c r="D116" s="19" t="s">
        <v>45</v>
      </c>
      <c r="E116" s="10" t="s">
        <v>1075</v>
      </c>
      <c r="F116" s="33"/>
      <c r="G116" s="8"/>
      <c r="H116" s="8"/>
      <c r="I116" s="8"/>
      <c r="J116" s="8"/>
      <c r="K116" s="12"/>
      <c r="L116" s="8"/>
      <c r="M116" s="43">
        <f>('DATA 01 2025'!C116+'DATA 01 2025'!F116+'DATA 01 2025'!G116)/3</f>
        <v>0</v>
      </c>
    </row>
    <row r="117" spans="1:13" x14ac:dyDescent="0.25">
      <c r="A117" s="16" t="s">
        <v>814</v>
      </c>
      <c r="B117" s="26" t="s">
        <v>399</v>
      </c>
      <c r="C117" s="18">
        <v>45784</v>
      </c>
      <c r="D117" s="19" t="s">
        <v>45</v>
      </c>
      <c r="E117" s="10" t="s">
        <v>1076</v>
      </c>
      <c r="F117" s="33"/>
      <c r="G117" s="8"/>
      <c r="H117" s="8"/>
      <c r="I117" s="8"/>
      <c r="J117" s="8"/>
      <c r="K117" s="12"/>
      <c r="L117" s="8"/>
      <c r="M117" s="43">
        <f>('DATA 01 2025'!C117+'DATA 01 2025'!F117+'DATA 01 2025'!G117)/3</f>
        <v>0</v>
      </c>
    </row>
    <row r="118" spans="1:13" x14ac:dyDescent="0.25">
      <c r="A118" s="16" t="s">
        <v>814</v>
      </c>
      <c r="B118" s="14" t="s">
        <v>402</v>
      </c>
      <c r="C118" s="18">
        <v>45784</v>
      </c>
      <c r="D118" s="19" t="s">
        <v>45</v>
      </c>
      <c r="E118" s="10" t="s">
        <v>1077</v>
      </c>
      <c r="F118" s="33"/>
      <c r="G118" s="8"/>
      <c r="H118" s="8"/>
      <c r="I118" s="8"/>
      <c r="J118" s="8"/>
      <c r="K118" s="12"/>
      <c r="L118" s="8"/>
      <c r="M118" s="43">
        <f>('DATA 01 2025'!C118+'DATA 01 2025'!F118+'DATA 01 2025'!G118)/3</f>
        <v>0</v>
      </c>
    </row>
    <row r="119" spans="1:13" ht="28.5" x14ac:dyDescent="0.25">
      <c r="A119" s="16" t="s">
        <v>814</v>
      </c>
      <c r="B119" s="14" t="s">
        <v>404</v>
      </c>
      <c r="C119" s="18">
        <v>45784</v>
      </c>
      <c r="D119" s="19" t="s">
        <v>45</v>
      </c>
      <c r="E119" s="10" t="s">
        <v>1078</v>
      </c>
      <c r="F119" s="33"/>
      <c r="G119" s="8"/>
      <c r="H119" s="8"/>
      <c r="I119" s="8"/>
      <c r="J119" s="8"/>
      <c r="K119" s="12"/>
      <c r="L119" s="8"/>
      <c r="M119" s="43">
        <f>('DATA 01 2025'!C119+'DATA 01 2025'!F119+'DATA 01 2025'!G119)/3</f>
        <v>0</v>
      </c>
    </row>
    <row r="120" spans="1:13" x14ac:dyDescent="0.25">
      <c r="A120" s="16" t="s">
        <v>814</v>
      </c>
      <c r="B120" s="14" t="s">
        <v>406</v>
      </c>
      <c r="C120" s="18">
        <v>45784</v>
      </c>
      <c r="D120" s="19" t="s">
        <v>45</v>
      </c>
      <c r="E120" s="10" t="s">
        <v>1079</v>
      </c>
      <c r="F120" s="33"/>
      <c r="G120" s="8"/>
      <c r="H120" s="8"/>
      <c r="I120" s="8"/>
      <c r="J120" s="8"/>
      <c r="K120" s="12"/>
      <c r="L120" s="8"/>
      <c r="M120" s="43">
        <f>('DATA 01 2025'!C120+'DATA 01 2025'!F120+'DATA 01 2025'!G120)/3</f>
        <v>0</v>
      </c>
    </row>
    <row r="121" spans="1:13" x14ac:dyDescent="0.25">
      <c r="A121" s="16" t="s">
        <v>814</v>
      </c>
      <c r="B121" s="14" t="s">
        <v>408</v>
      </c>
      <c r="C121" s="18">
        <v>45784</v>
      </c>
      <c r="D121" s="19" t="s">
        <v>45</v>
      </c>
      <c r="E121" s="10" t="s">
        <v>1080</v>
      </c>
      <c r="F121" s="33"/>
      <c r="G121" s="8"/>
      <c r="H121" s="8"/>
      <c r="I121" s="8"/>
      <c r="J121" s="8"/>
      <c r="K121" s="12"/>
      <c r="L121" s="8"/>
      <c r="M121" s="43">
        <f>('DATA 01 2025'!C121+'DATA 01 2025'!F121+'DATA 01 2025'!G121)/3</f>
        <v>0</v>
      </c>
    </row>
    <row r="122" spans="1:13" x14ac:dyDescent="0.25">
      <c r="A122" s="16" t="s">
        <v>814</v>
      </c>
      <c r="B122" s="14" t="s">
        <v>410</v>
      </c>
      <c r="C122" s="18">
        <v>45784</v>
      </c>
      <c r="D122" s="19" t="s">
        <v>45</v>
      </c>
      <c r="E122" s="10" t="s">
        <v>1081</v>
      </c>
      <c r="F122" s="33"/>
      <c r="G122" s="8"/>
      <c r="H122" s="8"/>
      <c r="I122" s="8"/>
      <c r="J122" s="8"/>
      <c r="K122" s="12"/>
      <c r="L122" s="8"/>
      <c r="M122" s="43">
        <f>('DATA 01 2025'!C122+'DATA 01 2025'!F122+'DATA 01 2025'!G122)/3</f>
        <v>0</v>
      </c>
    </row>
    <row r="123" spans="1:13" x14ac:dyDescent="0.25">
      <c r="A123" s="16" t="s">
        <v>814</v>
      </c>
      <c r="B123" s="14" t="s">
        <v>412</v>
      </c>
      <c r="C123" s="18">
        <v>45784</v>
      </c>
      <c r="D123" s="19" t="s">
        <v>45</v>
      </c>
      <c r="E123" s="10" t="s">
        <v>1082</v>
      </c>
      <c r="F123" s="33"/>
      <c r="G123" s="8"/>
      <c r="H123" s="8"/>
      <c r="I123" s="8"/>
      <c r="J123" s="8"/>
      <c r="K123" s="12"/>
      <c r="L123" s="8"/>
      <c r="M123" s="43">
        <f>('DATA 01 2025'!C123+'DATA 01 2025'!F123+'DATA 01 2025'!G123)/3</f>
        <v>0</v>
      </c>
    </row>
    <row r="124" spans="1:13" x14ac:dyDescent="0.25">
      <c r="A124" s="16" t="s">
        <v>814</v>
      </c>
      <c r="B124" s="14" t="s">
        <v>414</v>
      </c>
      <c r="C124" s="18">
        <v>45784</v>
      </c>
      <c r="D124" s="19"/>
      <c r="E124" s="10" t="s">
        <v>1083</v>
      </c>
      <c r="F124" s="33"/>
      <c r="G124" s="8"/>
      <c r="H124" s="8"/>
      <c r="I124" s="8"/>
      <c r="J124" s="8"/>
      <c r="K124" s="12"/>
      <c r="L124" s="8"/>
      <c r="M124" s="43">
        <f>('DATA 01 2025'!C124+'DATA 01 2025'!F124+'DATA 01 2025'!G124)/3</f>
        <v>0</v>
      </c>
    </row>
    <row r="125" spans="1:13" x14ac:dyDescent="0.25">
      <c r="A125" s="16" t="s">
        <v>814</v>
      </c>
      <c r="B125" s="14" t="s">
        <v>416</v>
      </c>
      <c r="C125" s="18">
        <v>45784</v>
      </c>
      <c r="D125" s="19" t="s">
        <v>45</v>
      </c>
      <c r="E125" s="10" t="s">
        <v>1084</v>
      </c>
      <c r="F125" s="33"/>
      <c r="G125" s="8"/>
      <c r="H125" s="8"/>
      <c r="I125" s="8"/>
      <c r="J125" s="8"/>
      <c r="K125" s="12"/>
      <c r="L125" s="8"/>
      <c r="M125" s="43">
        <f>('DATA 01 2025'!C125+'DATA 01 2025'!F125+'DATA 01 2025'!G125)/3</f>
        <v>0</v>
      </c>
    </row>
    <row r="126" spans="1:13" x14ac:dyDescent="0.25">
      <c r="A126" s="16" t="s">
        <v>814</v>
      </c>
      <c r="B126" s="14" t="s">
        <v>418</v>
      </c>
      <c r="C126" s="18">
        <v>45784</v>
      </c>
      <c r="D126" s="19" t="s">
        <v>45</v>
      </c>
      <c r="E126" s="10" t="s">
        <v>1085</v>
      </c>
      <c r="F126" s="33"/>
      <c r="G126" s="8"/>
      <c r="H126" s="8"/>
      <c r="I126" s="8"/>
      <c r="J126" s="8"/>
      <c r="K126" s="12"/>
      <c r="L126" s="8"/>
      <c r="M126" s="43">
        <f>('DATA 01 2025'!C126+'DATA 01 2025'!F126+'DATA 01 2025'!G126)/3</f>
        <v>0</v>
      </c>
    </row>
    <row r="127" spans="1:13" x14ac:dyDescent="0.25">
      <c r="A127" s="16" t="s">
        <v>814</v>
      </c>
      <c r="B127" s="14" t="s">
        <v>420</v>
      </c>
      <c r="C127" s="18">
        <v>45784</v>
      </c>
      <c r="D127" s="19" t="s">
        <v>45</v>
      </c>
      <c r="E127" s="10" t="s">
        <v>1086</v>
      </c>
      <c r="F127" s="33"/>
      <c r="G127" s="8"/>
      <c r="H127" s="8"/>
      <c r="I127" s="8"/>
      <c r="J127" s="8"/>
      <c r="K127" s="12"/>
      <c r="L127" s="8"/>
      <c r="M127" s="43">
        <f>('DATA 01 2025'!C127+'DATA 01 2025'!F127+'DATA 01 2025'!G127)/3</f>
        <v>0</v>
      </c>
    </row>
    <row r="128" spans="1:13" x14ac:dyDescent="0.25">
      <c r="A128" s="16" t="s">
        <v>814</v>
      </c>
      <c r="B128" s="14" t="s">
        <v>422</v>
      </c>
      <c r="C128" s="18">
        <v>45784</v>
      </c>
      <c r="D128" s="19" t="s">
        <v>45</v>
      </c>
      <c r="E128" s="10" t="s">
        <v>1087</v>
      </c>
      <c r="F128" s="33">
        <v>45792</v>
      </c>
      <c r="G128" s="8" t="s">
        <v>727</v>
      </c>
      <c r="H128" s="8" t="s">
        <v>1188</v>
      </c>
      <c r="I128" s="8" t="s">
        <v>46</v>
      </c>
      <c r="J128" s="8" t="s">
        <v>49</v>
      </c>
      <c r="K128" s="12"/>
      <c r="L128" s="8"/>
      <c r="M128" s="43">
        <f>('DATA 01 2025'!C128+'DATA 01 2025'!F128+'DATA 01 2025'!G128)/3</f>
        <v>0.66666666666666663</v>
      </c>
    </row>
    <row r="129" spans="1:13" ht="28.5" x14ac:dyDescent="0.25">
      <c r="A129" s="16" t="s">
        <v>814</v>
      </c>
      <c r="B129" s="14" t="s">
        <v>424</v>
      </c>
      <c r="C129" s="18">
        <v>45784</v>
      </c>
      <c r="D129" s="19" t="s">
        <v>45</v>
      </c>
      <c r="E129" s="10" t="s">
        <v>1088</v>
      </c>
      <c r="F129" s="33"/>
      <c r="G129" s="8"/>
      <c r="H129" s="8"/>
      <c r="I129" s="8"/>
      <c r="J129" s="8"/>
      <c r="K129" s="12"/>
      <c r="L129" s="8"/>
      <c r="M129" s="43">
        <f>('DATA 01 2025'!C129+'DATA 01 2025'!F129+'DATA 01 2025'!G129)/3</f>
        <v>0</v>
      </c>
    </row>
    <row r="130" spans="1:13" x14ac:dyDescent="0.25">
      <c r="A130" s="16" t="s">
        <v>814</v>
      </c>
      <c r="B130" s="14" t="s">
        <v>426</v>
      </c>
      <c r="C130" s="18">
        <v>45784</v>
      </c>
      <c r="D130" s="19" t="s">
        <v>45</v>
      </c>
      <c r="E130" s="10" t="s">
        <v>1089</v>
      </c>
      <c r="F130" s="33"/>
      <c r="G130" s="8"/>
      <c r="H130" s="8"/>
      <c r="I130" s="8"/>
      <c r="J130" s="8"/>
      <c r="K130" s="12"/>
      <c r="L130" s="8"/>
      <c r="M130" s="43">
        <f>('DATA 01 2025'!C130+'DATA 01 2025'!F130+'DATA 01 2025'!G130)/3</f>
        <v>0</v>
      </c>
    </row>
    <row r="131" spans="1:13" x14ac:dyDescent="0.25">
      <c r="A131" s="16" t="s">
        <v>814</v>
      </c>
      <c r="B131" s="14" t="s">
        <v>428</v>
      </c>
      <c r="C131" s="18">
        <v>45784</v>
      </c>
      <c r="D131" s="19" t="s">
        <v>45</v>
      </c>
      <c r="E131" s="10" t="s">
        <v>1090</v>
      </c>
      <c r="F131" s="33"/>
      <c r="G131" s="8"/>
      <c r="H131" s="8"/>
      <c r="I131" s="8"/>
      <c r="J131" s="8"/>
      <c r="K131" s="12"/>
      <c r="L131" s="8"/>
      <c r="M131" s="43">
        <f>('DATA 01 2025'!C131+'DATA 01 2025'!F131+'DATA 01 2025'!G131)/3</f>
        <v>0</v>
      </c>
    </row>
    <row r="132" spans="1:13" x14ac:dyDescent="0.25">
      <c r="A132" s="16" t="s">
        <v>814</v>
      </c>
      <c r="B132" s="14" t="s">
        <v>430</v>
      </c>
      <c r="C132" s="18">
        <v>45784</v>
      </c>
      <c r="D132" s="19" t="s">
        <v>45</v>
      </c>
      <c r="E132" s="10" t="s">
        <v>1091</v>
      </c>
      <c r="F132" s="33">
        <v>45798</v>
      </c>
      <c r="G132" s="8" t="s">
        <v>727</v>
      </c>
      <c r="H132" s="8" t="s">
        <v>1188</v>
      </c>
      <c r="I132" s="8" t="s">
        <v>46</v>
      </c>
      <c r="J132" s="8" t="s">
        <v>49</v>
      </c>
      <c r="K132" s="12"/>
      <c r="L132" s="8"/>
      <c r="M132" s="43">
        <f>('DATA 01 2025'!C132+'DATA 01 2025'!F132+'DATA 01 2025'!G132)/3</f>
        <v>0.66666666666666663</v>
      </c>
    </row>
    <row r="133" spans="1:13" x14ac:dyDescent="0.25">
      <c r="A133" s="16" t="s">
        <v>814</v>
      </c>
      <c r="B133" s="14" t="s">
        <v>432</v>
      </c>
      <c r="C133" s="18">
        <v>45784</v>
      </c>
      <c r="D133" s="19" t="s">
        <v>45</v>
      </c>
      <c r="E133" s="10" t="s">
        <v>1092</v>
      </c>
      <c r="F133" s="33"/>
      <c r="G133" s="8"/>
      <c r="H133" s="8"/>
      <c r="I133" s="8"/>
      <c r="J133" s="8"/>
      <c r="K133" s="12"/>
      <c r="L133" s="8"/>
      <c r="M133" s="43">
        <f>('DATA 01 2025'!C133+'DATA 01 2025'!F133+'DATA 01 2025'!G133)/3</f>
        <v>0</v>
      </c>
    </row>
    <row r="134" spans="1:13" x14ac:dyDescent="0.25">
      <c r="A134" s="16" t="s">
        <v>814</v>
      </c>
      <c r="B134" s="14" t="s">
        <v>434</v>
      </c>
      <c r="C134" s="18">
        <v>45784</v>
      </c>
      <c r="D134" s="19" t="s">
        <v>45</v>
      </c>
      <c r="E134" s="10" t="s">
        <v>1093</v>
      </c>
      <c r="F134" s="33"/>
      <c r="G134" s="8"/>
      <c r="H134" s="8"/>
      <c r="I134" s="8"/>
      <c r="J134" s="8"/>
      <c r="K134" s="12"/>
      <c r="L134" s="8"/>
      <c r="M134" s="43">
        <f>('DATA 01 2025'!C134+'DATA 01 2025'!F134+'DATA 01 2025'!G134)/3</f>
        <v>0</v>
      </c>
    </row>
    <row r="135" spans="1:13" x14ac:dyDescent="0.25">
      <c r="A135" s="16" t="s">
        <v>814</v>
      </c>
      <c r="B135" s="14" t="s">
        <v>437</v>
      </c>
      <c r="C135" s="18">
        <v>45789</v>
      </c>
      <c r="D135" s="19" t="s">
        <v>45</v>
      </c>
      <c r="E135" s="10" t="s">
        <v>1094</v>
      </c>
      <c r="F135" s="33"/>
      <c r="G135" s="8"/>
      <c r="H135" s="8"/>
      <c r="I135" s="8"/>
      <c r="J135" s="8"/>
      <c r="K135" s="12"/>
      <c r="L135" s="8"/>
      <c r="M135" s="43">
        <f>('DATA 01 2025'!C135+'DATA 01 2025'!F135+'DATA 01 2025'!G135)/3</f>
        <v>0</v>
      </c>
    </row>
    <row r="136" spans="1:13" x14ac:dyDescent="0.25">
      <c r="A136" s="16" t="s">
        <v>814</v>
      </c>
      <c r="B136" s="14" t="s">
        <v>439</v>
      </c>
      <c r="C136" s="18">
        <v>45784</v>
      </c>
      <c r="D136" s="19" t="s">
        <v>45</v>
      </c>
      <c r="E136" s="10" t="s">
        <v>1095</v>
      </c>
      <c r="F136" s="33"/>
      <c r="G136" s="8"/>
      <c r="H136" s="8"/>
      <c r="I136" s="8"/>
      <c r="J136" s="8"/>
      <c r="K136" s="12"/>
      <c r="L136" s="8"/>
      <c r="M136" s="43">
        <f>('DATA 01 2025'!C136+'DATA 01 2025'!F136+'DATA 01 2025'!G136)/3</f>
        <v>0</v>
      </c>
    </row>
    <row r="137" spans="1:13" x14ac:dyDescent="0.25">
      <c r="A137" s="16" t="s">
        <v>814</v>
      </c>
      <c r="B137" s="14" t="s">
        <v>441</v>
      </c>
      <c r="C137" s="18">
        <v>45784</v>
      </c>
      <c r="D137" s="19" t="s">
        <v>45</v>
      </c>
      <c r="E137" s="10" t="s">
        <v>1096</v>
      </c>
      <c r="F137" s="33"/>
      <c r="G137" s="8"/>
      <c r="H137" s="8"/>
      <c r="I137" s="8"/>
      <c r="J137" s="8"/>
      <c r="K137" s="12"/>
      <c r="L137" s="8"/>
      <c r="M137" s="43">
        <f>('DATA 01 2025'!C137+'DATA 01 2025'!F137+'DATA 01 2025'!G137)/3</f>
        <v>0</v>
      </c>
    </row>
    <row r="138" spans="1:13" x14ac:dyDescent="0.25">
      <c r="A138" s="16" t="s">
        <v>814</v>
      </c>
      <c r="B138" s="14" t="s">
        <v>443</v>
      </c>
      <c r="C138" s="18">
        <v>45784</v>
      </c>
      <c r="D138" s="19" t="s">
        <v>45</v>
      </c>
      <c r="E138" s="10" t="s">
        <v>1097</v>
      </c>
      <c r="F138" s="33">
        <v>45799</v>
      </c>
      <c r="G138" s="8" t="s">
        <v>727</v>
      </c>
      <c r="H138" s="8" t="s">
        <v>1194</v>
      </c>
      <c r="I138" s="8" t="s">
        <v>46</v>
      </c>
      <c r="J138" s="8" t="s">
        <v>49</v>
      </c>
      <c r="K138" s="12"/>
      <c r="L138" s="8"/>
      <c r="M138" s="43">
        <f>('DATA 01 2025'!C138+'DATA 01 2025'!F138+'DATA 01 2025'!G138)/3</f>
        <v>0.66666666666666663</v>
      </c>
    </row>
    <row r="139" spans="1:13" x14ac:dyDescent="0.25">
      <c r="A139" s="16" t="s">
        <v>814</v>
      </c>
      <c r="B139" s="14" t="s">
        <v>445</v>
      </c>
      <c r="C139" s="18">
        <v>45784</v>
      </c>
      <c r="D139" s="19" t="s">
        <v>45</v>
      </c>
      <c r="E139" s="10" t="s">
        <v>1098</v>
      </c>
      <c r="F139" s="33"/>
      <c r="G139" s="8"/>
      <c r="H139" s="8"/>
      <c r="I139" s="8"/>
      <c r="J139" s="8"/>
      <c r="K139" s="12"/>
      <c r="L139" s="8"/>
      <c r="M139" s="43">
        <f>('DATA 01 2025'!C139+'DATA 01 2025'!F139+'DATA 01 2025'!G139)/3</f>
        <v>0</v>
      </c>
    </row>
    <row r="140" spans="1:13" x14ac:dyDescent="0.25">
      <c r="A140" s="16" t="s">
        <v>814</v>
      </c>
      <c r="B140" s="14" t="s">
        <v>447</v>
      </c>
      <c r="C140" s="18">
        <v>45784</v>
      </c>
      <c r="D140" s="19" t="s">
        <v>45</v>
      </c>
      <c r="E140" s="10" t="s">
        <v>1099</v>
      </c>
      <c r="F140" s="33"/>
      <c r="G140" s="8"/>
      <c r="H140" s="8"/>
      <c r="I140" s="8"/>
      <c r="J140" s="8"/>
      <c r="K140" s="12"/>
      <c r="L140" s="8"/>
      <c r="M140" s="43">
        <f>('DATA 01 2025'!C140+'DATA 01 2025'!F140+'DATA 01 2025'!G140)/3</f>
        <v>0</v>
      </c>
    </row>
    <row r="141" spans="1:13" x14ac:dyDescent="0.25">
      <c r="A141" s="16" t="s">
        <v>814</v>
      </c>
      <c r="B141" s="14" t="s">
        <v>449</v>
      </c>
      <c r="C141" s="18">
        <v>45784</v>
      </c>
      <c r="D141" s="19" t="s">
        <v>45</v>
      </c>
      <c r="E141" s="10" t="s">
        <v>1100</v>
      </c>
      <c r="F141" s="33"/>
      <c r="G141" s="8"/>
      <c r="H141" s="8"/>
      <c r="I141" s="8"/>
      <c r="J141" s="8"/>
      <c r="K141" s="12"/>
      <c r="L141" s="8"/>
      <c r="M141" s="43">
        <f>('DATA 01 2025'!C141+'DATA 01 2025'!F141+'DATA 01 2025'!G141)/3</f>
        <v>0</v>
      </c>
    </row>
    <row r="142" spans="1:13" x14ac:dyDescent="0.25">
      <c r="A142" s="16" t="s">
        <v>814</v>
      </c>
      <c r="B142" s="14" t="s">
        <v>451</v>
      </c>
      <c r="C142" s="18">
        <v>45784</v>
      </c>
      <c r="D142" s="19" t="s">
        <v>45</v>
      </c>
      <c r="E142" s="10" t="s">
        <v>1101</v>
      </c>
      <c r="F142" s="33"/>
      <c r="G142" s="8"/>
      <c r="H142" s="8"/>
      <c r="I142" s="8"/>
      <c r="J142" s="8"/>
      <c r="K142" s="12"/>
      <c r="L142" s="8"/>
      <c r="M142" s="43">
        <f>('DATA 01 2025'!C142+'DATA 01 2025'!F142+'DATA 01 2025'!G142)/3</f>
        <v>0</v>
      </c>
    </row>
    <row r="143" spans="1:13" x14ac:dyDescent="0.25">
      <c r="A143" s="16" t="s">
        <v>814</v>
      </c>
      <c r="B143" s="14" t="s">
        <v>453</v>
      </c>
      <c r="C143" s="18">
        <v>45784</v>
      </c>
      <c r="D143" s="19" t="s">
        <v>45</v>
      </c>
      <c r="E143" s="10" t="s">
        <v>1102</v>
      </c>
      <c r="F143" s="33"/>
      <c r="G143" s="8"/>
      <c r="H143" s="8"/>
      <c r="I143" s="8"/>
      <c r="J143" s="8"/>
      <c r="K143" s="12"/>
      <c r="L143" s="8"/>
      <c r="M143" s="43">
        <f>('DATA 01 2025'!C143+'DATA 01 2025'!F143+'DATA 01 2025'!G143)/3</f>
        <v>0</v>
      </c>
    </row>
    <row r="144" spans="1:13" x14ac:dyDescent="0.25">
      <c r="A144" s="16" t="s">
        <v>814</v>
      </c>
      <c r="B144" s="14" t="s">
        <v>455</v>
      </c>
      <c r="C144" s="18">
        <v>45784</v>
      </c>
      <c r="D144" s="19" t="s">
        <v>45</v>
      </c>
      <c r="E144" s="10" t="s">
        <v>1103</v>
      </c>
      <c r="F144" s="33"/>
      <c r="G144" s="8"/>
      <c r="H144" s="8"/>
      <c r="I144" s="8"/>
      <c r="J144" s="8"/>
      <c r="K144" s="12"/>
      <c r="L144" s="8"/>
      <c r="M144" s="43">
        <f>('DATA 01 2025'!C144+'DATA 01 2025'!F144+'DATA 01 2025'!G144)/3</f>
        <v>0</v>
      </c>
    </row>
    <row r="145" spans="1:13" x14ac:dyDescent="0.25">
      <c r="A145" s="16" t="s">
        <v>814</v>
      </c>
      <c r="B145" s="14" t="s">
        <v>457</v>
      </c>
      <c r="C145" s="18">
        <v>45784</v>
      </c>
      <c r="D145" s="19" t="s">
        <v>45</v>
      </c>
      <c r="E145" s="10" t="s">
        <v>1104</v>
      </c>
      <c r="F145" s="33">
        <v>45797</v>
      </c>
      <c r="G145" s="8" t="s">
        <v>727</v>
      </c>
      <c r="H145" s="8" t="s">
        <v>1188</v>
      </c>
      <c r="I145" s="8" t="s">
        <v>46</v>
      </c>
      <c r="J145" s="8" t="s">
        <v>49</v>
      </c>
      <c r="K145" s="12"/>
      <c r="L145" s="8"/>
      <c r="M145" s="43">
        <f>('DATA 01 2025'!C145+'DATA 01 2025'!F145+'DATA 01 2025'!G145)/3</f>
        <v>0.66666666666666663</v>
      </c>
    </row>
    <row r="146" spans="1:13" x14ac:dyDescent="0.25">
      <c r="A146" s="16" t="s">
        <v>814</v>
      </c>
      <c r="B146" s="14" t="s">
        <v>460</v>
      </c>
      <c r="C146" s="18">
        <v>45784</v>
      </c>
      <c r="D146" s="19" t="s">
        <v>45</v>
      </c>
      <c r="E146" s="10" t="s">
        <v>1105</v>
      </c>
      <c r="F146" s="33"/>
      <c r="G146" s="8"/>
      <c r="H146" s="8"/>
      <c r="I146" s="8"/>
      <c r="J146" s="8"/>
      <c r="K146" s="12"/>
      <c r="L146" s="8"/>
      <c r="M146" s="43">
        <f>('DATA 01 2025'!C146+'DATA 01 2025'!F146+'DATA 01 2025'!G146)/3</f>
        <v>0</v>
      </c>
    </row>
    <row r="147" spans="1:13" x14ac:dyDescent="0.25">
      <c r="A147" s="16" t="s">
        <v>814</v>
      </c>
      <c r="B147" s="14" t="s">
        <v>462</v>
      </c>
      <c r="C147" s="18">
        <v>45784</v>
      </c>
      <c r="D147" s="19" t="s">
        <v>45</v>
      </c>
      <c r="E147" s="10" t="s">
        <v>1106</v>
      </c>
      <c r="F147" s="33"/>
      <c r="G147" s="8"/>
      <c r="H147" s="8"/>
      <c r="I147" s="8"/>
      <c r="J147" s="8"/>
      <c r="K147" s="12"/>
      <c r="L147" s="8"/>
      <c r="M147" s="43">
        <f>('DATA 01 2025'!C147+'DATA 01 2025'!F147+'DATA 01 2025'!G147)/3</f>
        <v>0</v>
      </c>
    </row>
    <row r="148" spans="1:13" ht="29.25" x14ac:dyDescent="0.25">
      <c r="A148" s="16" t="s">
        <v>814</v>
      </c>
      <c r="B148" s="14" t="s">
        <v>464</v>
      </c>
      <c r="C148" s="18">
        <v>45784</v>
      </c>
      <c r="D148" s="19" t="s">
        <v>45</v>
      </c>
      <c r="E148" s="10" t="s">
        <v>1107</v>
      </c>
      <c r="F148" s="33"/>
      <c r="G148" s="8"/>
      <c r="H148" s="8"/>
      <c r="I148" s="8"/>
      <c r="J148" s="8"/>
      <c r="K148" s="12"/>
      <c r="L148" s="8"/>
      <c r="M148" s="43">
        <f>('DATA 01 2025'!C148+'DATA 01 2025'!F148+'DATA 01 2025'!G148)/3</f>
        <v>0</v>
      </c>
    </row>
    <row r="149" spans="1:13" ht="28.5" x14ac:dyDescent="0.25">
      <c r="A149" s="16" t="s">
        <v>814</v>
      </c>
      <c r="B149" s="14" t="s">
        <v>466</v>
      </c>
      <c r="C149" s="18">
        <v>45784</v>
      </c>
      <c r="D149" s="19" t="s">
        <v>45</v>
      </c>
      <c r="E149" s="10" t="s">
        <v>1108</v>
      </c>
      <c r="F149" s="33"/>
      <c r="G149" s="8"/>
      <c r="H149" s="8"/>
      <c r="I149" s="8"/>
      <c r="J149" s="8"/>
      <c r="K149" s="12"/>
      <c r="L149" s="8"/>
      <c r="M149" s="43">
        <f>('DATA 01 2025'!C149+'DATA 01 2025'!F149+'DATA 01 2025'!G149)/3</f>
        <v>0</v>
      </c>
    </row>
    <row r="150" spans="1:13" x14ac:dyDescent="0.25">
      <c r="A150" s="16" t="s">
        <v>814</v>
      </c>
      <c r="B150" s="14" t="s">
        <v>468</v>
      </c>
      <c r="C150" s="18">
        <v>45784</v>
      </c>
      <c r="D150" s="19" t="s">
        <v>45</v>
      </c>
      <c r="E150" s="10" t="s">
        <v>1109</v>
      </c>
      <c r="F150" s="33"/>
      <c r="G150" s="8"/>
      <c r="H150" s="8"/>
      <c r="I150" s="8"/>
      <c r="J150" s="8"/>
      <c r="K150" s="12"/>
      <c r="L150" s="8"/>
      <c r="M150" s="43">
        <f>('DATA 01 2025'!C150+'DATA 01 2025'!F150+'DATA 01 2025'!G150)/3</f>
        <v>0</v>
      </c>
    </row>
    <row r="151" spans="1:13" x14ac:dyDescent="0.25">
      <c r="A151" s="16" t="s">
        <v>814</v>
      </c>
      <c r="B151" s="14" t="s">
        <v>470</v>
      </c>
      <c r="C151" s="18">
        <v>45784</v>
      </c>
      <c r="D151" s="19" t="s">
        <v>45</v>
      </c>
      <c r="E151" s="10" t="s">
        <v>1110</v>
      </c>
      <c r="F151" s="33"/>
      <c r="G151" s="8"/>
      <c r="H151" s="8"/>
      <c r="I151" s="8"/>
      <c r="J151" s="8"/>
      <c r="K151" s="12"/>
      <c r="L151" s="8"/>
      <c r="M151" s="43">
        <f>('DATA 01 2025'!C151+'DATA 01 2025'!F151+'DATA 01 2025'!G151)/3</f>
        <v>0</v>
      </c>
    </row>
    <row r="152" spans="1:13" x14ac:dyDescent="0.25">
      <c r="A152" s="16" t="s">
        <v>814</v>
      </c>
      <c r="B152" s="14" t="s">
        <v>472</v>
      </c>
      <c r="C152" s="18">
        <v>45784</v>
      </c>
      <c r="D152" s="19" t="s">
        <v>45</v>
      </c>
      <c r="E152" s="10" t="s">
        <v>1111</v>
      </c>
      <c r="F152" s="33"/>
      <c r="G152" s="8"/>
      <c r="H152" s="8"/>
      <c r="I152" s="8"/>
      <c r="J152" s="8"/>
      <c r="K152" s="12"/>
      <c r="L152" s="8"/>
      <c r="M152" s="43">
        <f>('DATA 01 2025'!C152+'DATA 01 2025'!F152+'DATA 01 2025'!G152)/3</f>
        <v>0</v>
      </c>
    </row>
    <row r="153" spans="1:13" x14ac:dyDescent="0.25">
      <c r="A153" s="16" t="s">
        <v>814</v>
      </c>
      <c r="B153" s="14" t="s">
        <v>474</v>
      </c>
      <c r="C153" s="18">
        <v>45784</v>
      </c>
      <c r="D153" s="19" t="s">
        <v>45</v>
      </c>
      <c r="E153" s="10" t="s">
        <v>1112</v>
      </c>
      <c r="F153" s="33"/>
      <c r="G153" s="8"/>
      <c r="H153" s="8"/>
      <c r="I153" s="8"/>
      <c r="J153" s="8"/>
      <c r="K153" s="12"/>
      <c r="L153" s="8"/>
      <c r="M153" s="43">
        <f>('DATA 01 2025'!C153+'DATA 01 2025'!F153+'DATA 01 2025'!G153)/3</f>
        <v>0</v>
      </c>
    </row>
    <row r="154" spans="1:13" x14ac:dyDescent="0.25">
      <c r="A154" s="16" t="s">
        <v>814</v>
      </c>
      <c r="B154" s="14" t="s">
        <v>476</v>
      </c>
      <c r="C154" s="18">
        <v>45784</v>
      </c>
      <c r="D154" s="19" t="s">
        <v>45</v>
      </c>
      <c r="E154" s="10" t="s">
        <v>1113</v>
      </c>
      <c r="F154" s="33"/>
      <c r="G154" s="8"/>
      <c r="H154" s="8"/>
      <c r="I154" s="8"/>
      <c r="J154" s="8"/>
      <c r="K154" s="12"/>
      <c r="L154" s="8"/>
      <c r="M154" s="43">
        <f>('DATA 01 2025'!C154+'DATA 01 2025'!F154+'DATA 01 2025'!G154)/3</f>
        <v>0</v>
      </c>
    </row>
    <row r="155" spans="1:13" x14ac:dyDescent="0.25">
      <c r="A155" s="16" t="s">
        <v>814</v>
      </c>
      <c r="B155" s="14" t="s">
        <v>478</v>
      </c>
      <c r="C155" s="18">
        <v>45784</v>
      </c>
      <c r="D155" s="19" t="s">
        <v>45</v>
      </c>
      <c r="E155" s="10" t="s">
        <v>1114</v>
      </c>
      <c r="F155" s="33"/>
      <c r="G155" s="8"/>
      <c r="H155" s="8"/>
      <c r="I155" s="8"/>
      <c r="J155" s="8"/>
      <c r="K155" s="12"/>
      <c r="L155" s="8"/>
      <c r="M155" s="43">
        <f>('DATA 01 2025'!C155+'DATA 01 2025'!F155+'DATA 01 2025'!G155)/3</f>
        <v>0</v>
      </c>
    </row>
    <row r="156" spans="1:13" x14ac:dyDescent="0.25">
      <c r="A156" s="16" t="s">
        <v>814</v>
      </c>
      <c r="B156" s="14" t="s">
        <v>480</v>
      </c>
      <c r="C156" s="18">
        <v>45784</v>
      </c>
      <c r="D156" s="19" t="s">
        <v>45</v>
      </c>
      <c r="E156" s="10" t="s">
        <v>1115</v>
      </c>
      <c r="F156" s="33">
        <v>45806</v>
      </c>
      <c r="G156" s="8" t="s">
        <v>50</v>
      </c>
      <c r="H156" s="8" t="s">
        <v>1720</v>
      </c>
      <c r="I156" s="8" t="s">
        <v>51</v>
      </c>
      <c r="J156" s="8" t="s">
        <v>47</v>
      </c>
      <c r="K156" s="12"/>
      <c r="L156" s="8" t="s">
        <v>52</v>
      </c>
      <c r="M156" s="43">
        <f>('DATA 01 2025'!C156+'DATA 01 2025'!F156+'DATA 01 2025'!G156)/3</f>
        <v>0.25</v>
      </c>
    </row>
    <row r="157" spans="1:13" x14ac:dyDescent="0.25">
      <c r="A157" s="16" t="s">
        <v>814</v>
      </c>
      <c r="B157" s="14" t="s">
        <v>482</v>
      </c>
      <c r="C157" s="18">
        <v>45784</v>
      </c>
      <c r="D157" s="19" t="s">
        <v>45</v>
      </c>
      <c r="E157" s="10" t="s">
        <v>1116</v>
      </c>
      <c r="F157" s="33"/>
      <c r="G157" s="8"/>
      <c r="H157" s="8"/>
      <c r="I157" s="8"/>
      <c r="J157" s="8"/>
      <c r="K157" s="12"/>
      <c r="L157" s="8"/>
      <c r="M157" s="43">
        <f>('DATA 01 2025'!C157+'DATA 01 2025'!F157+'DATA 01 2025'!G157)/3</f>
        <v>0</v>
      </c>
    </row>
    <row r="158" spans="1:13" ht="29.25" x14ac:dyDescent="0.25">
      <c r="A158" s="16" t="s">
        <v>814</v>
      </c>
      <c r="B158" s="14" t="s">
        <v>484</v>
      </c>
      <c r="C158" s="18">
        <v>45784</v>
      </c>
      <c r="D158" s="19" t="s">
        <v>45</v>
      </c>
      <c r="E158" s="10" t="s">
        <v>1117</v>
      </c>
      <c r="F158" s="33"/>
      <c r="G158" s="8"/>
      <c r="H158" s="8"/>
      <c r="I158" s="8"/>
      <c r="J158" s="8"/>
      <c r="K158" s="12"/>
      <c r="L158" s="8"/>
      <c r="M158" s="43">
        <f>('DATA 01 2025'!C158+'DATA 01 2025'!F158+'DATA 01 2025'!G158)/3</f>
        <v>0</v>
      </c>
    </row>
    <row r="159" spans="1:13" ht="28.5" x14ac:dyDescent="0.25">
      <c r="A159" s="16" t="s">
        <v>814</v>
      </c>
      <c r="B159" s="14" t="s">
        <v>486</v>
      </c>
      <c r="C159" s="18">
        <v>45754</v>
      </c>
      <c r="D159" s="19" t="s">
        <v>1175</v>
      </c>
      <c r="E159" s="10" t="s">
        <v>1118</v>
      </c>
      <c r="F159" s="33"/>
      <c r="G159" s="8"/>
      <c r="H159" s="8"/>
      <c r="I159" s="8"/>
      <c r="J159" s="8"/>
      <c r="K159" s="12"/>
      <c r="L159" s="8"/>
      <c r="M159" s="43">
        <f>('DATA 01 2025'!C159+'DATA 01 2025'!F159+'DATA 01 2025'!G159)/3</f>
        <v>0</v>
      </c>
    </row>
    <row r="160" spans="1:13" x14ac:dyDescent="0.25">
      <c r="A160" s="16" t="s">
        <v>814</v>
      </c>
      <c r="B160" s="14" t="s">
        <v>489</v>
      </c>
      <c r="C160" s="18">
        <v>45784</v>
      </c>
      <c r="D160" s="19" t="s">
        <v>45</v>
      </c>
      <c r="E160" s="10" t="s">
        <v>1119</v>
      </c>
      <c r="F160" s="33"/>
      <c r="G160" s="8"/>
      <c r="H160" s="8"/>
      <c r="I160" s="8"/>
      <c r="J160" s="8"/>
      <c r="K160" s="12"/>
      <c r="L160" s="8"/>
      <c r="M160" s="43">
        <f>('DATA 01 2025'!C160+'DATA 01 2025'!F160+'DATA 01 2025'!G160)/3</f>
        <v>0</v>
      </c>
    </row>
    <row r="161" spans="1:13" ht="28.5" x14ac:dyDescent="0.25">
      <c r="A161" s="16" t="s">
        <v>814</v>
      </c>
      <c r="B161" s="14" t="s">
        <v>491</v>
      </c>
      <c r="C161" s="18">
        <v>45784</v>
      </c>
      <c r="D161" s="19" t="s">
        <v>45</v>
      </c>
      <c r="E161" s="10" t="s">
        <v>1120</v>
      </c>
      <c r="F161" s="33"/>
      <c r="G161" s="8"/>
      <c r="H161" s="8"/>
      <c r="I161" s="8"/>
      <c r="J161" s="8"/>
      <c r="K161" s="12"/>
      <c r="L161" s="8"/>
      <c r="M161" s="43">
        <f>('DATA 01 2025'!C161+'DATA 01 2025'!F161+'DATA 01 2025'!G161)/3</f>
        <v>0</v>
      </c>
    </row>
    <row r="162" spans="1:13" x14ac:dyDescent="0.25">
      <c r="A162" s="16" t="s">
        <v>814</v>
      </c>
      <c r="B162" s="14" t="s">
        <v>493</v>
      </c>
      <c r="C162" s="18">
        <v>45784</v>
      </c>
      <c r="D162" s="19" t="s">
        <v>45</v>
      </c>
      <c r="E162" s="10" t="s">
        <v>1121</v>
      </c>
      <c r="F162" s="33"/>
      <c r="G162" s="8"/>
      <c r="H162" s="8"/>
      <c r="I162" s="8"/>
      <c r="J162" s="8"/>
      <c r="K162" s="12"/>
      <c r="L162" s="8"/>
      <c r="M162" s="43">
        <f>('DATA 01 2025'!C162+'DATA 01 2025'!F162+'DATA 01 2025'!G162)/3</f>
        <v>0</v>
      </c>
    </row>
    <row r="163" spans="1:13" ht="28.5" x14ac:dyDescent="0.25">
      <c r="A163" s="16" t="s">
        <v>814</v>
      </c>
      <c r="B163" s="14" t="s">
        <v>495</v>
      </c>
      <c r="C163" s="18">
        <v>45784</v>
      </c>
      <c r="D163" s="19" t="s">
        <v>45</v>
      </c>
      <c r="E163" s="10" t="s">
        <v>1122</v>
      </c>
      <c r="F163" s="33"/>
      <c r="G163" s="8"/>
      <c r="H163" s="8"/>
      <c r="I163" s="8"/>
      <c r="J163" s="8"/>
      <c r="K163" s="12"/>
      <c r="L163" s="8"/>
      <c r="M163" s="43">
        <f>('DATA 01 2025'!C163+'DATA 01 2025'!F163+'DATA 01 2025'!G163)/3</f>
        <v>0</v>
      </c>
    </row>
    <row r="164" spans="1:13" ht="29.25" x14ac:dyDescent="0.25">
      <c r="A164" s="16" t="s">
        <v>814</v>
      </c>
      <c r="B164" s="14" t="s">
        <v>497</v>
      </c>
      <c r="C164" s="18">
        <v>45784</v>
      </c>
      <c r="D164" s="19" t="s">
        <v>45</v>
      </c>
      <c r="E164" s="10" t="s">
        <v>1123</v>
      </c>
      <c r="F164" s="33"/>
      <c r="G164" s="8"/>
      <c r="H164" s="8"/>
      <c r="I164" s="8"/>
      <c r="J164" s="8"/>
      <c r="K164" s="12"/>
      <c r="L164" s="8"/>
      <c r="M164" s="43">
        <f>('DATA 01 2025'!C164+'DATA 01 2025'!F164+'DATA 01 2025'!G164)/3</f>
        <v>0</v>
      </c>
    </row>
    <row r="165" spans="1:13" ht="28.5" x14ac:dyDescent="0.25">
      <c r="A165" s="16" t="s">
        <v>814</v>
      </c>
      <c r="B165" s="14" t="s">
        <v>499</v>
      </c>
      <c r="C165" s="18">
        <v>45784</v>
      </c>
      <c r="D165" s="19" t="s">
        <v>45</v>
      </c>
      <c r="E165" s="10" t="s">
        <v>1124</v>
      </c>
      <c r="F165" s="33"/>
      <c r="G165" s="8"/>
      <c r="H165" s="8"/>
      <c r="I165" s="8"/>
      <c r="J165" s="8"/>
      <c r="K165" s="12"/>
      <c r="L165" s="8"/>
      <c r="M165" s="43">
        <f>('DATA 01 2025'!C165+'DATA 01 2025'!F165+'DATA 01 2025'!G165)/3</f>
        <v>0</v>
      </c>
    </row>
    <row r="166" spans="1:13" ht="28.5" x14ac:dyDescent="0.25">
      <c r="A166" s="16" t="s">
        <v>814</v>
      </c>
      <c r="B166" s="14" t="s">
        <v>501</v>
      </c>
      <c r="C166" s="18">
        <v>45784</v>
      </c>
      <c r="D166" s="19" t="s">
        <v>45</v>
      </c>
      <c r="E166" s="10" t="s">
        <v>1125</v>
      </c>
      <c r="F166" s="33"/>
      <c r="G166" s="8"/>
      <c r="H166" s="8"/>
      <c r="I166" s="8"/>
      <c r="J166" s="8"/>
      <c r="K166" s="12"/>
      <c r="L166" s="8"/>
      <c r="M166" s="43">
        <f>('DATA 01 2025'!C166+'DATA 01 2025'!F166+'DATA 01 2025'!G166)/3</f>
        <v>0</v>
      </c>
    </row>
    <row r="167" spans="1:13" x14ac:dyDescent="0.25">
      <c r="A167" s="16" t="s">
        <v>814</v>
      </c>
      <c r="B167" s="14" t="s">
        <v>503</v>
      </c>
      <c r="C167" s="18">
        <v>45784</v>
      </c>
      <c r="D167" s="19" t="s">
        <v>45</v>
      </c>
      <c r="E167" s="10" t="s">
        <v>1126</v>
      </c>
      <c r="F167" s="33"/>
      <c r="G167" s="8"/>
      <c r="H167" s="8"/>
      <c r="I167" s="8"/>
      <c r="J167" s="8"/>
      <c r="K167" s="12"/>
      <c r="L167" s="8"/>
      <c r="M167" s="43">
        <f>('DATA 01 2025'!C167+'DATA 01 2025'!F167+'DATA 01 2025'!G167)/3</f>
        <v>0</v>
      </c>
    </row>
    <row r="168" spans="1:13" ht="28.5" x14ac:dyDescent="0.25">
      <c r="A168" s="16" t="s">
        <v>814</v>
      </c>
      <c r="B168" s="14" t="s">
        <v>505</v>
      </c>
      <c r="C168" s="18">
        <v>45784</v>
      </c>
      <c r="D168" s="19" t="s">
        <v>45</v>
      </c>
      <c r="E168" s="10" t="s">
        <v>1127</v>
      </c>
      <c r="F168" s="33"/>
      <c r="G168" s="8"/>
      <c r="H168" s="8"/>
      <c r="I168" s="8"/>
      <c r="J168" s="8"/>
      <c r="K168" s="12"/>
      <c r="L168" s="8"/>
      <c r="M168" s="43">
        <f>('DATA 01 2025'!C168+'DATA 01 2025'!F168+'DATA 01 2025'!G168)/3</f>
        <v>0</v>
      </c>
    </row>
    <row r="169" spans="1:13" x14ac:dyDescent="0.25">
      <c r="A169" s="16" t="s">
        <v>814</v>
      </c>
      <c r="B169" s="14" t="s">
        <v>507</v>
      </c>
      <c r="C169" s="18">
        <v>45784</v>
      </c>
      <c r="D169" s="19" t="s">
        <v>45</v>
      </c>
      <c r="E169" s="10" t="s">
        <v>1128</v>
      </c>
      <c r="F169" s="33"/>
      <c r="G169" s="8"/>
      <c r="H169" s="8"/>
      <c r="I169" s="8"/>
      <c r="J169" s="8"/>
      <c r="K169" s="12"/>
      <c r="L169" s="8"/>
      <c r="M169" s="43">
        <f>('DATA 01 2025'!C169+'DATA 01 2025'!F169+'DATA 01 2025'!G169)/3</f>
        <v>0</v>
      </c>
    </row>
    <row r="170" spans="1:13" x14ac:dyDescent="0.25">
      <c r="A170" s="16" t="s">
        <v>814</v>
      </c>
      <c r="B170" s="14" t="s">
        <v>509</v>
      </c>
      <c r="C170" s="18">
        <v>45784</v>
      </c>
      <c r="D170" s="19" t="s">
        <v>45</v>
      </c>
      <c r="E170" s="10" t="s">
        <v>1129</v>
      </c>
      <c r="F170" s="33"/>
      <c r="G170" s="8"/>
      <c r="H170" s="8"/>
      <c r="I170" s="8"/>
      <c r="J170" s="8"/>
      <c r="K170" s="12"/>
      <c r="L170" s="8"/>
      <c r="M170" s="43">
        <f>('DATA 01 2025'!C170+'DATA 01 2025'!F170+'DATA 01 2025'!G170)/3</f>
        <v>0</v>
      </c>
    </row>
    <row r="171" spans="1:13" x14ac:dyDescent="0.25">
      <c r="A171" s="16" t="s">
        <v>814</v>
      </c>
      <c r="B171" s="14" t="s">
        <v>511</v>
      </c>
      <c r="C171" s="18">
        <v>45784</v>
      </c>
      <c r="D171" s="19" t="s">
        <v>45</v>
      </c>
      <c r="E171" s="10" t="s">
        <v>1130</v>
      </c>
      <c r="F171" s="33"/>
      <c r="G171" s="8"/>
      <c r="H171" s="8"/>
      <c r="I171" s="8"/>
      <c r="J171" s="8"/>
      <c r="K171" s="12"/>
      <c r="L171" s="8"/>
      <c r="M171" s="43">
        <f>('DATA 01 2025'!C171+'DATA 01 2025'!F171+'DATA 01 2025'!G171)/3</f>
        <v>0</v>
      </c>
    </row>
    <row r="172" spans="1:13" x14ac:dyDescent="0.25">
      <c r="A172" s="16" t="s">
        <v>814</v>
      </c>
      <c r="B172" s="14" t="s">
        <v>513</v>
      </c>
      <c r="C172" s="18">
        <v>45784</v>
      </c>
      <c r="D172" s="19" t="s">
        <v>45</v>
      </c>
      <c r="E172" s="10" t="s">
        <v>1131</v>
      </c>
      <c r="F172" s="33"/>
      <c r="G172" s="8"/>
      <c r="H172" s="8"/>
      <c r="I172" s="8"/>
      <c r="J172" s="8"/>
      <c r="K172" s="12"/>
      <c r="L172" s="8"/>
      <c r="M172" s="43">
        <f>('DATA 01 2025'!C172+'DATA 01 2025'!F172+'DATA 01 2025'!G172)/3</f>
        <v>0</v>
      </c>
    </row>
    <row r="173" spans="1:13" x14ac:dyDescent="0.25">
      <c r="A173" s="16" t="s">
        <v>814</v>
      </c>
      <c r="B173" s="14" t="s">
        <v>515</v>
      </c>
      <c r="C173" s="18">
        <v>45784</v>
      </c>
      <c r="D173" s="19" t="s">
        <v>45</v>
      </c>
      <c r="E173" s="10" t="s">
        <v>1132</v>
      </c>
      <c r="F173" s="33"/>
      <c r="G173" s="8"/>
      <c r="H173" s="8"/>
      <c r="I173" s="8"/>
      <c r="J173" s="8"/>
      <c r="K173" s="12"/>
      <c r="L173" s="8"/>
      <c r="M173" s="43">
        <f>('DATA 01 2025'!C173+'DATA 01 2025'!F173+'DATA 01 2025'!G173)/3</f>
        <v>0</v>
      </c>
    </row>
    <row r="174" spans="1:13" x14ac:dyDescent="0.25">
      <c r="A174" s="16" t="s">
        <v>814</v>
      </c>
      <c r="B174" s="14" t="s">
        <v>517</v>
      </c>
      <c r="C174" s="18">
        <v>45784</v>
      </c>
      <c r="D174" s="19" t="s">
        <v>45</v>
      </c>
      <c r="E174" s="10" t="s">
        <v>1133</v>
      </c>
      <c r="F174" s="33"/>
      <c r="G174" s="8"/>
      <c r="H174" s="8"/>
      <c r="I174" s="8"/>
      <c r="J174" s="8"/>
      <c r="K174" s="12"/>
      <c r="L174" s="8"/>
      <c r="M174" s="43">
        <f>('DATA 01 2025'!C174+'DATA 01 2025'!F174+'DATA 01 2025'!G174)/3</f>
        <v>0</v>
      </c>
    </row>
    <row r="175" spans="1:13" x14ac:dyDescent="0.25">
      <c r="A175" s="16" t="s">
        <v>814</v>
      </c>
      <c r="B175" s="14" t="s">
        <v>519</v>
      </c>
      <c r="C175" s="18">
        <v>45784</v>
      </c>
      <c r="D175" s="19" t="s">
        <v>45</v>
      </c>
      <c r="E175" s="10" t="s">
        <v>1134</v>
      </c>
      <c r="F175" s="33"/>
      <c r="G175" s="8"/>
      <c r="H175" s="8"/>
      <c r="I175" s="8"/>
      <c r="J175" s="8"/>
      <c r="K175" s="12"/>
      <c r="L175" s="8"/>
      <c r="M175" s="43">
        <f>('DATA 01 2025'!C175+'DATA 01 2025'!F175+'DATA 01 2025'!G175)/3</f>
        <v>0</v>
      </c>
    </row>
    <row r="176" spans="1:13" x14ac:dyDescent="0.25">
      <c r="A176" s="16" t="s">
        <v>814</v>
      </c>
      <c r="B176" s="14" t="s">
        <v>521</v>
      </c>
      <c r="C176" s="18">
        <v>45784</v>
      </c>
      <c r="D176" s="19" t="s">
        <v>45</v>
      </c>
      <c r="E176" s="10" t="s">
        <v>1135</v>
      </c>
      <c r="F176" s="33"/>
      <c r="G176" s="8"/>
      <c r="H176" s="8"/>
      <c r="I176" s="8"/>
      <c r="J176" s="8"/>
      <c r="K176" s="12"/>
      <c r="L176" s="8"/>
      <c r="M176" s="43">
        <f>('DATA 01 2025'!C176+'DATA 01 2025'!F176+'DATA 01 2025'!G176)/3</f>
        <v>0</v>
      </c>
    </row>
    <row r="177" spans="1:13" x14ac:dyDescent="0.25">
      <c r="A177" s="16" t="s">
        <v>814</v>
      </c>
      <c r="B177" s="14" t="s">
        <v>523</v>
      </c>
      <c r="C177" s="18">
        <v>45784</v>
      </c>
      <c r="D177" s="19" t="s">
        <v>45</v>
      </c>
      <c r="E177" s="10" t="s">
        <v>1136</v>
      </c>
      <c r="F177" s="33">
        <v>45793</v>
      </c>
      <c r="G177" s="8" t="s">
        <v>727</v>
      </c>
      <c r="H177" s="8" t="s">
        <v>1188</v>
      </c>
      <c r="I177" s="8" t="s">
        <v>46</v>
      </c>
      <c r="J177" s="8" t="s">
        <v>49</v>
      </c>
      <c r="K177" s="12"/>
      <c r="L177" s="8"/>
      <c r="M177" s="43">
        <f>('DATA 01 2025'!C177+'DATA 01 2025'!F177+'DATA 01 2025'!G177)/3</f>
        <v>0.66666666666666663</v>
      </c>
    </row>
    <row r="178" spans="1:13" x14ac:dyDescent="0.25">
      <c r="A178" s="16" t="s">
        <v>814</v>
      </c>
      <c r="B178" s="14" t="s">
        <v>525</v>
      </c>
      <c r="C178" s="18">
        <v>45784</v>
      </c>
      <c r="D178" s="19" t="s">
        <v>45</v>
      </c>
      <c r="E178" s="10" t="s">
        <v>1137</v>
      </c>
      <c r="F178" s="33"/>
      <c r="G178" s="8"/>
      <c r="H178" s="8"/>
      <c r="I178" s="8"/>
      <c r="J178" s="8"/>
      <c r="K178" s="12"/>
      <c r="L178" s="8"/>
      <c r="M178" s="43">
        <f>('DATA 01 2025'!C178+'DATA 01 2025'!F178+'DATA 01 2025'!G178)/3</f>
        <v>0</v>
      </c>
    </row>
    <row r="179" spans="1:13" ht="28.5" x14ac:dyDescent="0.25">
      <c r="A179" s="16" t="s">
        <v>814</v>
      </c>
      <c r="B179" s="14" t="s">
        <v>527</v>
      </c>
      <c r="C179" s="18">
        <v>45784</v>
      </c>
      <c r="D179" s="19" t="s">
        <v>45</v>
      </c>
      <c r="E179" s="10" t="s">
        <v>1138</v>
      </c>
      <c r="F179" s="33"/>
      <c r="G179" s="8"/>
      <c r="H179" s="8"/>
      <c r="I179" s="8"/>
      <c r="J179" s="8"/>
      <c r="K179" s="12"/>
      <c r="L179" s="8"/>
      <c r="M179" s="43">
        <f>('DATA 01 2025'!C179+'DATA 01 2025'!F179+'DATA 01 2025'!G179)/3</f>
        <v>0</v>
      </c>
    </row>
    <row r="180" spans="1:13" ht="29.25" x14ac:dyDescent="0.25">
      <c r="A180" s="16" t="s">
        <v>814</v>
      </c>
      <c r="B180" s="14" t="s">
        <v>530</v>
      </c>
      <c r="C180" s="18">
        <v>45784</v>
      </c>
      <c r="D180" s="19" t="s">
        <v>45</v>
      </c>
      <c r="E180" s="10" t="s">
        <v>1139</v>
      </c>
      <c r="F180" s="33"/>
      <c r="G180" s="8"/>
      <c r="H180" s="8"/>
      <c r="I180" s="8"/>
      <c r="J180" s="8"/>
      <c r="K180" s="12"/>
      <c r="L180" s="8"/>
      <c r="M180" s="43">
        <f>('DATA 01 2025'!C180+'DATA 01 2025'!F180+'DATA 01 2025'!G180)/3</f>
        <v>0</v>
      </c>
    </row>
    <row r="181" spans="1:13" x14ac:dyDescent="0.25">
      <c r="A181" s="16" t="s">
        <v>814</v>
      </c>
      <c r="B181" s="14" t="s">
        <v>532</v>
      </c>
      <c r="C181" s="18">
        <v>45784</v>
      </c>
      <c r="D181" s="19" t="s">
        <v>45</v>
      </c>
      <c r="E181" s="10" t="s">
        <v>1140</v>
      </c>
      <c r="F181" s="33"/>
      <c r="G181" s="8"/>
      <c r="H181" s="8"/>
      <c r="I181" s="8"/>
      <c r="J181" s="8"/>
      <c r="K181" s="12"/>
      <c r="L181" s="8"/>
      <c r="M181" s="43">
        <f>('DATA 01 2025'!C181+'DATA 01 2025'!F181+'DATA 01 2025'!G181)/3</f>
        <v>0</v>
      </c>
    </row>
    <row r="182" spans="1:13" x14ac:dyDescent="0.25">
      <c r="A182" s="16" t="s">
        <v>814</v>
      </c>
      <c r="B182" s="14" t="s">
        <v>534</v>
      </c>
      <c r="C182" s="18">
        <v>45784</v>
      </c>
      <c r="D182" s="19" t="s">
        <v>45</v>
      </c>
      <c r="E182" s="10" t="s">
        <v>1141</v>
      </c>
      <c r="F182" s="33">
        <v>45805</v>
      </c>
      <c r="G182" s="8" t="s">
        <v>727</v>
      </c>
      <c r="H182" s="8" t="s">
        <v>1188</v>
      </c>
      <c r="I182" s="8" t="s">
        <v>46</v>
      </c>
      <c r="J182" s="8" t="s">
        <v>49</v>
      </c>
      <c r="K182" s="12"/>
      <c r="L182" s="8"/>
      <c r="M182" s="43">
        <f>('DATA 01 2025'!C182+'DATA 01 2025'!F182+'DATA 01 2025'!G182)/3</f>
        <v>0.66666666666666663</v>
      </c>
    </row>
    <row r="183" spans="1:13" x14ac:dyDescent="0.25">
      <c r="A183" s="16" t="s">
        <v>814</v>
      </c>
      <c r="B183" s="14" t="s">
        <v>536</v>
      </c>
      <c r="C183" s="18">
        <v>45784</v>
      </c>
      <c r="D183" s="19" t="s">
        <v>45</v>
      </c>
      <c r="E183" s="10" t="s">
        <v>1142</v>
      </c>
      <c r="F183" s="33"/>
      <c r="G183" s="8"/>
      <c r="H183" s="8"/>
      <c r="I183" s="8"/>
      <c r="J183" s="8"/>
      <c r="K183" s="12"/>
      <c r="L183" s="8"/>
      <c r="M183" s="43">
        <f>('DATA 01 2025'!C183+'DATA 01 2025'!F183+'DATA 01 2025'!G183)/3</f>
        <v>0</v>
      </c>
    </row>
    <row r="184" spans="1:13" x14ac:dyDescent="0.25">
      <c r="A184" s="16" t="s">
        <v>814</v>
      </c>
      <c r="B184" s="14" t="s">
        <v>538</v>
      </c>
      <c r="C184" s="18"/>
      <c r="D184" s="19"/>
      <c r="E184" s="10" t="s">
        <v>1143</v>
      </c>
      <c r="F184" s="33"/>
      <c r="G184" s="8"/>
      <c r="H184" s="8"/>
      <c r="I184" s="8"/>
      <c r="J184" s="8"/>
      <c r="K184" s="12"/>
      <c r="L184" s="8"/>
      <c r="M184" s="43">
        <f>('DATA 01 2025'!C184+'DATA 01 2025'!F184+'DATA 01 2025'!G184)/3</f>
        <v>0</v>
      </c>
    </row>
    <row r="185" spans="1:13" x14ac:dyDescent="0.25">
      <c r="A185" s="16" t="s">
        <v>814</v>
      </c>
      <c r="B185" s="14" t="s">
        <v>540</v>
      </c>
      <c r="C185" s="18">
        <v>45784</v>
      </c>
      <c r="D185" s="19" t="s">
        <v>45</v>
      </c>
      <c r="E185" s="10" t="s">
        <v>1144</v>
      </c>
      <c r="F185" s="33"/>
      <c r="G185" s="8"/>
      <c r="H185" s="8"/>
      <c r="I185" s="8"/>
      <c r="J185" s="8"/>
      <c r="K185" s="12"/>
      <c r="L185" s="8"/>
      <c r="M185" s="43">
        <f>('DATA 01 2025'!C185+'DATA 01 2025'!F185+'DATA 01 2025'!G185)/3</f>
        <v>0</v>
      </c>
    </row>
    <row r="186" spans="1:13" x14ac:dyDescent="0.25">
      <c r="A186" s="16" t="s">
        <v>814</v>
      </c>
      <c r="B186" s="14" t="s">
        <v>542</v>
      </c>
      <c r="C186" s="18">
        <v>45784</v>
      </c>
      <c r="D186" s="19" t="s">
        <v>45</v>
      </c>
      <c r="E186" s="10" t="s">
        <v>1145</v>
      </c>
      <c r="F186" s="33"/>
      <c r="G186" s="8"/>
      <c r="H186" s="8"/>
      <c r="I186" s="8"/>
      <c r="J186" s="8"/>
      <c r="K186" s="12"/>
      <c r="L186" s="8"/>
      <c r="M186" s="43">
        <f>('DATA 01 2025'!C186+'DATA 01 2025'!F186+'DATA 01 2025'!G186)/3</f>
        <v>0</v>
      </c>
    </row>
    <row r="187" spans="1:13" x14ac:dyDescent="0.25">
      <c r="A187" s="16" t="s">
        <v>814</v>
      </c>
      <c r="B187" s="14" t="s">
        <v>544</v>
      </c>
      <c r="C187" s="18">
        <v>45784</v>
      </c>
      <c r="D187" s="19" t="s">
        <v>45</v>
      </c>
      <c r="E187" s="10" t="s">
        <v>1146</v>
      </c>
      <c r="F187" s="33"/>
      <c r="G187" s="8"/>
      <c r="H187" s="8"/>
      <c r="I187" s="8"/>
      <c r="J187" s="8"/>
      <c r="K187" s="12"/>
      <c r="L187" s="8"/>
      <c r="M187" s="43">
        <f>('DATA 01 2025'!C187+'DATA 01 2025'!F187+'DATA 01 2025'!G187)/3</f>
        <v>0</v>
      </c>
    </row>
    <row r="188" spans="1:13" x14ac:dyDescent="0.25">
      <c r="A188" s="16" t="s">
        <v>814</v>
      </c>
      <c r="B188" s="14" t="s">
        <v>547</v>
      </c>
      <c r="C188" s="18">
        <v>45784</v>
      </c>
      <c r="D188" s="19" t="s">
        <v>45</v>
      </c>
      <c r="E188" s="10" t="s">
        <v>1147</v>
      </c>
      <c r="F188" s="33">
        <v>45791</v>
      </c>
      <c r="G188" s="8" t="s">
        <v>727</v>
      </c>
      <c r="H188" s="8" t="s">
        <v>1188</v>
      </c>
      <c r="I188" s="8" t="s">
        <v>46</v>
      </c>
      <c r="J188" s="8" t="s">
        <v>49</v>
      </c>
      <c r="K188" s="12"/>
      <c r="L188" s="8"/>
      <c r="M188" s="43">
        <f>('DATA 01 2025'!C188+'DATA 01 2025'!F188+'DATA 01 2025'!G188)/3</f>
        <v>0.66666666666666663</v>
      </c>
    </row>
    <row r="189" spans="1:13" x14ac:dyDescent="0.25">
      <c r="A189" s="16" t="s">
        <v>814</v>
      </c>
      <c r="B189" s="14" t="s">
        <v>549</v>
      </c>
      <c r="C189" s="18">
        <v>45784</v>
      </c>
      <c r="D189" s="19" t="s">
        <v>45</v>
      </c>
      <c r="E189" s="10" t="s">
        <v>1148</v>
      </c>
      <c r="F189" s="33"/>
      <c r="G189" s="8"/>
      <c r="H189" s="8"/>
      <c r="I189" s="8"/>
      <c r="J189" s="8"/>
      <c r="K189" s="12"/>
      <c r="L189" s="8"/>
      <c r="M189" s="43">
        <f>('DATA 01 2025'!C189+'DATA 01 2025'!F189+'DATA 01 2025'!G189)/3</f>
        <v>0</v>
      </c>
    </row>
    <row r="190" spans="1:13" x14ac:dyDescent="0.25">
      <c r="A190" s="16" t="s">
        <v>814</v>
      </c>
      <c r="B190" s="14" t="s">
        <v>551</v>
      </c>
      <c r="C190" s="18">
        <v>45784</v>
      </c>
      <c r="D190" s="19" t="s">
        <v>45</v>
      </c>
      <c r="E190" s="10" t="s">
        <v>1149</v>
      </c>
      <c r="F190" s="33"/>
      <c r="G190" s="8"/>
      <c r="H190" s="8"/>
      <c r="I190" s="8"/>
      <c r="J190" s="8"/>
      <c r="K190" s="12"/>
      <c r="L190" s="8"/>
      <c r="M190" s="43">
        <f>('DATA 01 2025'!C190+'DATA 01 2025'!F190+'DATA 01 2025'!G190)/3</f>
        <v>0</v>
      </c>
    </row>
    <row r="191" spans="1:13" x14ac:dyDescent="0.25">
      <c r="A191" s="16" t="s">
        <v>814</v>
      </c>
      <c r="B191" s="14" t="s">
        <v>553</v>
      </c>
      <c r="C191" s="18">
        <v>45784</v>
      </c>
      <c r="D191" s="19" t="s">
        <v>45</v>
      </c>
      <c r="E191" s="10" t="s">
        <v>1150</v>
      </c>
      <c r="F191" s="33"/>
      <c r="G191" s="8"/>
      <c r="H191" s="8"/>
      <c r="I191" s="8"/>
      <c r="J191" s="8"/>
      <c r="K191" s="12"/>
      <c r="L191" s="8"/>
      <c r="M191" s="43">
        <f>('DATA 01 2025'!C191+'DATA 01 2025'!F191+'DATA 01 2025'!G191)/3</f>
        <v>0</v>
      </c>
    </row>
    <row r="192" spans="1:13" x14ac:dyDescent="0.25">
      <c r="A192" s="16" t="s">
        <v>814</v>
      </c>
      <c r="B192" s="14" t="s">
        <v>555</v>
      </c>
      <c r="C192" s="18">
        <v>45784</v>
      </c>
      <c r="D192" s="19" t="s">
        <v>45</v>
      </c>
      <c r="E192" s="10" t="s">
        <v>1151</v>
      </c>
      <c r="F192" s="33"/>
      <c r="G192" s="8"/>
      <c r="H192" s="8"/>
      <c r="I192" s="8"/>
      <c r="J192" s="8"/>
      <c r="K192" s="12"/>
      <c r="L192" s="8"/>
      <c r="M192" s="43">
        <f>('DATA 01 2025'!C192+'DATA 01 2025'!F192+'DATA 01 2025'!G192)/3</f>
        <v>0</v>
      </c>
    </row>
    <row r="193" spans="1:13" x14ac:dyDescent="0.25">
      <c r="A193" s="16" t="s">
        <v>814</v>
      </c>
      <c r="B193" s="14" t="s">
        <v>557</v>
      </c>
      <c r="C193" s="18">
        <v>45784</v>
      </c>
      <c r="D193" s="19" t="s">
        <v>45</v>
      </c>
      <c r="E193" s="10" t="s">
        <v>1152</v>
      </c>
      <c r="F193" s="33"/>
      <c r="G193" s="8"/>
      <c r="H193" s="8"/>
      <c r="I193" s="8"/>
      <c r="J193" s="8"/>
      <c r="K193" s="12"/>
      <c r="L193" s="8"/>
      <c r="M193" s="43">
        <f>('DATA 01 2025'!C193+'DATA 01 2025'!F193+'DATA 01 2025'!G193)/3</f>
        <v>0</v>
      </c>
    </row>
    <row r="194" spans="1:13" x14ac:dyDescent="0.25">
      <c r="A194" s="16" t="s">
        <v>814</v>
      </c>
      <c r="B194" s="14" t="s">
        <v>559</v>
      </c>
      <c r="C194" s="18">
        <v>45784</v>
      </c>
      <c r="D194" s="19" t="s">
        <v>45</v>
      </c>
      <c r="E194" s="10" t="s">
        <v>1153</v>
      </c>
      <c r="F194" s="33"/>
      <c r="G194" s="8"/>
      <c r="H194" s="8"/>
      <c r="I194" s="8"/>
      <c r="J194" s="8"/>
      <c r="K194" s="12"/>
      <c r="L194" s="8"/>
      <c r="M194" s="43">
        <f>('DATA 01 2025'!C194+'DATA 01 2025'!F194+'DATA 01 2025'!G194)/3</f>
        <v>0</v>
      </c>
    </row>
    <row r="195" spans="1:13" x14ac:dyDescent="0.25">
      <c r="A195" s="16" t="s">
        <v>814</v>
      </c>
      <c r="B195" s="14" t="s">
        <v>562</v>
      </c>
      <c r="C195" s="18">
        <v>45784</v>
      </c>
      <c r="D195" s="19" t="s">
        <v>45</v>
      </c>
      <c r="E195" s="10" t="s">
        <v>1154</v>
      </c>
      <c r="F195" s="33"/>
      <c r="G195" s="8"/>
      <c r="H195" s="8"/>
      <c r="I195" s="8"/>
      <c r="J195" s="8"/>
      <c r="K195" s="12"/>
      <c r="L195" s="8"/>
      <c r="M195" s="43">
        <f>('DATA 01 2025'!C195+'DATA 01 2025'!F195+'DATA 01 2025'!G195)/3</f>
        <v>0</v>
      </c>
    </row>
    <row r="196" spans="1:13" x14ac:dyDescent="0.25">
      <c r="A196" s="16" t="s">
        <v>814</v>
      </c>
      <c r="B196" s="14" t="s">
        <v>564</v>
      </c>
      <c r="C196" s="18">
        <v>45784</v>
      </c>
      <c r="D196" s="19" t="s">
        <v>45</v>
      </c>
      <c r="E196" s="10" t="s">
        <v>1155</v>
      </c>
      <c r="F196" s="33"/>
      <c r="G196" s="8"/>
      <c r="H196" s="8"/>
      <c r="I196" s="8"/>
      <c r="J196" s="8"/>
      <c r="K196" s="12"/>
      <c r="L196" s="8"/>
      <c r="M196" s="43">
        <f>('DATA 01 2025'!C196+'DATA 01 2025'!F196+'DATA 01 2025'!G196)/3</f>
        <v>0</v>
      </c>
    </row>
    <row r="197" spans="1:13" x14ac:dyDescent="0.25">
      <c r="A197" s="16" t="s">
        <v>814</v>
      </c>
      <c r="B197" s="14" t="s">
        <v>566</v>
      </c>
      <c r="C197" s="18">
        <v>45789</v>
      </c>
      <c r="D197" s="19" t="s">
        <v>45</v>
      </c>
      <c r="E197" s="10" t="s">
        <v>1156</v>
      </c>
      <c r="F197" s="33"/>
      <c r="G197" s="8"/>
      <c r="H197" s="8"/>
      <c r="I197" s="8"/>
      <c r="J197" s="8"/>
      <c r="K197" s="12"/>
      <c r="L197" s="8"/>
      <c r="M197" s="43">
        <f>('DATA 01 2025'!C197+'DATA 01 2025'!F197+'DATA 01 2025'!G197)/3</f>
        <v>0</v>
      </c>
    </row>
    <row r="198" spans="1:13" x14ac:dyDescent="0.25">
      <c r="A198" s="16" t="s">
        <v>814</v>
      </c>
      <c r="B198" s="14" t="s">
        <v>568</v>
      </c>
      <c r="C198" s="18">
        <v>45784</v>
      </c>
      <c r="D198" s="19" t="s">
        <v>45</v>
      </c>
      <c r="E198" s="10" t="s">
        <v>1157</v>
      </c>
      <c r="F198" s="33"/>
      <c r="G198" s="8"/>
      <c r="H198" s="8"/>
      <c r="I198" s="8"/>
      <c r="J198" s="8"/>
      <c r="K198" s="12"/>
      <c r="L198" s="8"/>
      <c r="M198" s="43">
        <f>('DATA 01 2025'!C198+'DATA 01 2025'!F198+'DATA 01 2025'!G198)/3</f>
        <v>0</v>
      </c>
    </row>
    <row r="199" spans="1:13" ht="28.5" x14ac:dyDescent="0.25">
      <c r="A199" s="16" t="s">
        <v>814</v>
      </c>
      <c r="B199" s="14" t="s">
        <v>570</v>
      </c>
      <c r="C199" s="18">
        <v>45784</v>
      </c>
      <c r="D199" s="19" t="s">
        <v>45</v>
      </c>
      <c r="E199" s="10" t="s">
        <v>1158</v>
      </c>
      <c r="F199" s="33"/>
      <c r="G199" s="8"/>
      <c r="H199" s="8"/>
      <c r="I199" s="8"/>
      <c r="J199" s="8"/>
      <c r="K199" s="12"/>
      <c r="L199" s="8"/>
      <c r="M199" s="43">
        <f>('DATA 01 2025'!C199+'DATA 01 2025'!F199+'DATA 01 2025'!G199)/3</f>
        <v>0</v>
      </c>
    </row>
    <row r="200" spans="1:13" x14ac:dyDescent="0.25">
      <c r="A200" s="16" t="s">
        <v>814</v>
      </c>
      <c r="B200" s="14" t="s">
        <v>572</v>
      </c>
      <c r="C200" s="18">
        <v>45784</v>
      </c>
      <c r="D200" s="19" t="s">
        <v>45</v>
      </c>
      <c r="E200" s="10" t="s">
        <v>1159</v>
      </c>
      <c r="F200" s="33"/>
      <c r="G200" s="8"/>
      <c r="H200" s="8"/>
      <c r="I200" s="8"/>
      <c r="J200" s="8"/>
      <c r="K200" s="12"/>
      <c r="L200" s="8"/>
      <c r="M200" s="43">
        <f>('DATA 01 2025'!C200+'DATA 01 2025'!F200+'DATA 01 2025'!G200)/3</f>
        <v>0</v>
      </c>
    </row>
    <row r="201" spans="1:13" x14ac:dyDescent="0.25">
      <c r="A201" s="16" t="s">
        <v>814</v>
      </c>
      <c r="B201" s="14" t="s">
        <v>574</v>
      </c>
      <c r="C201" s="18">
        <v>45784</v>
      </c>
      <c r="D201" s="19" t="s">
        <v>45</v>
      </c>
      <c r="E201" s="10" t="s">
        <v>1160</v>
      </c>
      <c r="F201" s="33"/>
      <c r="G201" s="8"/>
      <c r="H201" s="8"/>
      <c r="I201" s="8"/>
      <c r="J201" s="8"/>
      <c r="K201" s="12"/>
      <c r="L201" s="8"/>
      <c r="M201" s="43">
        <f>('DATA 01 2025'!C201+'DATA 01 2025'!F201+'DATA 01 2025'!G201)/3</f>
        <v>0</v>
      </c>
    </row>
    <row r="202" spans="1:13" x14ac:dyDescent="0.25">
      <c r="A202" s="16" t="s">
        <v>814</v>
      </c>
      <c r="B202" s="14" t="s">
        <v>576</v>
      </c>
      <c r="C202" s="18">
        <v>45784</v>
      </c>
      <c r="D202" s="19" t="s">
        <v>45</v>
      </c>
      <c r="E202" s="10" t="s">
        <v>1161</v>
      </c>
      <c r="F202" s="33"/>
      <c r="G202" s="8"/>
      <c r="H202" s="8"/>
      <c r="I202" s="8"/>
      <c r="J202" s="8"/>
      <c r="K202" s="12"/>
      <c r="L202" s="8"/>
      <c r="M202" s="43">
        <f>('DATA 01 2025'!C202+'DATA 01 2025'!F202+'DATA 01 2025'!G202)/3</f>
        <v>0</v>
      </c>
    </row>
    <row r="203" spans="1:13" x14ac:dyDescent="0.25">
      <c r="A203" s="16" t="s">
        <v>814</v>
      </c>
      <c r="B203" s="14" t="s">
        <v>578</v>
      </c>
      <c r="C203" s="18">
        <v>45784</v>
      </c>
      <c r="D203" s="19" t="s">
        <v>45</v>
      </c>
      <c r="E203" s="10" t="s">
        <v>1162</v>
      </c>
      <c r="F203" s="33">
        <v>45799</v>
      </c>
      <c r="G203" s="8" t="s">
        <v>727</v>
      </c>
      <c r="H203" s="8" t="s">
        <v>1188</v>
      </c>
      <c r="I203" s="8" t="s">
        <v>46</v>
      </c>
      <c r="J203" s="8" t="s">
        <v>49</v>
      </c>
      <c r="K203" s="12"/>
      <c r="L203" s="8"/>
      <c r="M203" s="43">
        <f>('DATA 01 2025'!C203+'DATA 01 2025'!F203+'DATA 01 2025'!G203)/3</f>
        <v>0.66666666666666663</v>
      </c>
    </row>
    <row r="204" spans="1:13" x14ac:dyDescent="0.25">
      <c r="A204" s="16" t="s">
        <v>814</v>
      </c>
      <c r="B204" s="14" t="s">
        <v>580</v>
      </c>
      <c r="C204" s="18">
        <v>45784</v>
      </c>
      <c r="D204" s="19" t="s">
        <v>45</v>
      </c>
      <c r="E204" s="10" t="s">
        <v>1163</v>
      </c>
      <c r="F204" s="33"/>
      <c r="G204" s="8"/>
      <c r="H204" s="8"/>
      <c r="I204" s="8"/>
      <c r="J204" s="8"/>
      <c r="K204" s="12"/>
      <c r="L204" s="8"/>
      <c r="M204" s="43">
        <f>('DATA 01 2025'!C204+'DATA 01 2025'!F204+'DATA 01 2025'!G204)/3</f>
        <v>0</v>
      </c>
    </row>
    <row r="205" spans="1:13" x14ac:dyDescent="0.25">
      <c r="A205" s="16" t="s">
        <v>814</v>
      </c>
      <c r="B205" s="14" t="s">
        <v>582</v>
      </c>
      <c r="C205" s="18">
        <v>45784</v>
      </c>
      <c r="D205" s="19" t="s">
        <v>45</v>
      </c>
      <c r="E205" s="10" t="s">
        <v>1164</v>
      </c>
      <c r="F205" s="33">
        <v>45798</v>
      </c>
      <c r="G205" s="8" t="s">
        <v>727</v>
      </c>
      <c r="H205" s="8" t="s">
        <v>1188</v>
      </c>
      <c r="I205" s="8" t="s">
        <v>46</v>
      </c>
      <c r="J205" s="8" t="s">
        <v>49</v>
      </c>
      <c r="K205" s="12"/>
      <c r="L205" s="8"/>
      <c r="M205" s="43">
        <f>('DATA 01 2025'!C205+'DATA 01 2025'!F205+'DATA 01 2025'!G205)/3</f>
        <v>0.66666666666666663</v>
      </c>
    </row>
    <row r="206" spans="1:13" ht="29.25" x14ac:dyDescent="0.25">
      <c r="A206" s="16" t="s">
        <v>814</v>
      </c>
      <c r="B206" s="14" t="s">
        <v>584</v>
      </c>
      <c r="C206" s="18">
        <v>45784</v>
      </c>
      <c r="D206" s="19" t="s">
        <v>45</v>
      </c>
      <c r="E206" s="10" t="s">
        <v>1165</v>
      </c>
      <c r="F206" s="33">
        <v>45800</v>
      </c>
      <c r="G206" s="8" t="s">
        <v>727</v>
      </c>
      <c r="H206" s="8" t="s">
        <v>1188</v>
      </c>
      <c r="I206" s="8" t="s">
        <v>46</v>
      </c>
      <c r="J206" s="8" t="s">
        <v>49</v>
      </c>
      <c r="K206" s="12"/>
      <c r="L206" s="8"/>
      <c r="M206" s="43">
        <f>('DATA 01 2025'!C206+'DATA 01 2025'!F206+'DATA 01 2025'!G206)/3</f>
        <v>0.66666666666666663</v>
      </c>
    </row>
    <row r="207" spans="1:13" x14ac:dyDescent="0.25">
      <c r="A207" s="16" t="s">
        <v>814</v>
      </c>
      <c r="B207" s="14" t="s">
        <v>586</v>
      </c>
      <c r="C207" s="18">
        <v>45784</v>
      </c>
      <c r="D207" s="19" t="s">
        <v>45</v>
      </c>
      <c r="E207" s="10" t="s">
        <v>1166</v>
      </c>
      <c r="F207" s="33">
        <v>45804</v>
      </c>
      <c r="G207" s="8" t="s">
        <v>727</v>
      </c>
      <c r="H207" s="8" t="s">
        <v>1188</v>
      </c>
      <c r="I207" s="8" t="s">
        <v>46</v>
      </c>
      <c r="J207" s="8" t="s">
        <v>49</v>
      </c>
      <c r="K207" s="12"/>
      <c r="L207" s="8"/>
      <c r="M207" s="43">
        <f>('DATA 01 2025'!C207+'DATA 01 2025'!F207+'DATA 01 2025'!G207)/3</f>
        <v>0.66666666666666663</v>
      </c>
    </row>
    <row r="208" spans="1:13" x14ac:dyDescent="0.25">
      <c r="A208" s="16" t="s">
        <v>814</v>
      </c>
      <c r="B208" s="14" t="s">
        <v>588</v>
      </c>
      <c r="C208" s="18">
        <v>45784</v>
      </c>
      <c r="D208" s="19" t="s">
        <v>45</v>
      </c>
      <c r="E208" s="10" t="s">
        <v>1167</v>
      </c>
      <c r="F208" s="33">
        <v>45804</v>
      </c>
      <c r="G208" s="8" t="s">
        <v>727</v>
      </c>
      <c r="H208" s="8" t="s">
        <v>1188</v>
      </c>
      <c r="I208" s="8" t="s">
        <v>46</v>
      </c>
      <c r="J208" s="8" t="s">
        <v>49</v>
      </c>
      <c r="K208" s="12"/>
      <c r="L208" s="8"/>
      <c r="M208" s="43">
        <f>('DATA 01 2025'!C208+'DATA 01 2025'!F208+'DATA 01 2025'!G208)/3</f>
        <v>0.66666666666666663</v>
      </c>
    </row>
    <row r="209" spans="1:13" ht="28.5" x14ac:dyDescent="0.25">
      <c r="A209" s="16" t="s">
        <v>814</v>
      </c>
      <c r="B209" s="14" t="s">
        <v>590</v>
      </c>
      <c r="C209" s="18">
        <v>45784</v>
      </c>
      <c r="D209" s="19" t="s">
        <v>45</v>
      </c>
      <c r="E209" s="10" t="s">
        <v>1168</v>
      </c>
      <c r="F209" s="33"/>
      <c r="G209" s="8"/>
      <c r="H209" s="8"/>
      <c r="I209" s="8"/>
      <c r="J209" s="8"/>
      <c r="K209" s="12"/>
      <c r="L209" s="8"/>
      <c r="M209" s="43">
        <f>('DATA 01 2025'!C209+'DATA 01 2025'!F209+'DATA 01 2025'!G209)/3</f>
        <v>0</v>
      </c>
    </row>
    <row r="210" spans="1:13" x14ac:dyDescent="0.25">
      <c r="A210" s="16" t="s">
        <v>814</v>
      </c>
      <c r="B210" s="14" t="s">
        <v>592</v>
      </c>
      <c r="C210" s="18">
        <v>45784</v>
      </c>
      <c r="D210" s="19" t="s">
        <v>45</v>
      </c>
      <c r="E210" s="10" t="s">
        <v>1169</v>
      </c>
      <c r="F210" s="33"/>
      <c r="G210" s="8"/>
      <c r="H210" s="8"/>
      <c r="I210" s="8"/>
      <c r="J210" s="8"/>
      <c r="K210" s="12"/>
      <c r="L210" s="8"/>
      <c r="M210" s="43">
        <f>('DATA 01 2025'!C210+'DATA 01 2025'!F210+'DATA 01 2025'!G210)/3</f>
        <v>0</v>
      </c>
    </row>
    <row r="211" spans="1:13" x14ac:dyDescent="0.25">
      <c r="A211" s="16" t="s">
        <v>814</v>
      </c>
      <c r="B211" s="14" t="s">
        <v>594</v>
      </c>
      <c r="C211" s="18">
        <v>45784</v>
      </c>
      <c r="D211" s="19" t="s">
        <v>45</v>
      </c>
      <c r="E211" s="10" t="s">
        <v>1170</v>
      </c>
      <c r="F211" s="33"/>
      <c r="G211" s="8"/>
      <c r="H211" s="8"/>
      <c r="I211" s="8"/>
      <c r="J211" s="8"/>
      <c r="K211" s="12"/>
      <c r="L211" s="8"/>
      <c r="M211" s="43">
        <f>('DATA 01 2025'!C211+'DATA 01 2025'!F211+'DATA 01 2025'!G211)/3</f>
        <v>0</v>
      </c>
    </row>
    <row r="212" spans="1:13" x14ac:dyDescent="0.25">
      <c r="A212" s="16" t="s">
        <v>814</v>
      </c>
      <c r="B212" s="14" t="s">
        <v>596</v>
      </c>
      <c r="C212" s="18">
        <v>45784</v>
      </c>
      <c r="D212" s="19" t="s">
        <v>45</v>
      </c>
      <c r="E212" s="10" t="s">
        <v>1171</v>
      </c>
      <c r="F212" s="33"/>
      <c r="G212" s="8"/>
      <c r="H212" s="8"/>
      <c r="I212" s="8"/>
      <c r="J212" s="8"/>
      <c r="K212" s="12"/>
      <c r="L212" s="8"/>
      <c r="M212" s="43">
        <f>('DATA 01 2025'!C212+'DATA 01 2025'!F212+'DATA 01 2025'!G212)/3</f>
        <v>0</v>
      </c>
    </row>
    <row r="213" spans="1:13" x14ac:dyDescent="0.25">
      <c r="A213" s="16" t="s">
        <v>814</v>
      </c>
      <c r="B213" s="14" t="s">
        <v>598</v>
      </c>
      <c r="C213" s="18">
        <v>45784</v>
      </c>
      <c r="D213" s="19" t="s">
        <v>45</v>
      </c>
      <c r="E213" s="10" t="s">
        <v>1172</v>
      </c>
      <c r="F213" s="33"/>
      <c r="G213" s="8"/>
      <c r="H213" s="8"/>
      <c r="I213" s="8"/>
      <c r="J213" s="8"/>
      <c r="K213" s="12"/>
      <c r="L213" s="8"/>
      <c r="M213" s="43">
        <f>('DATA 01 2025'!C213+'DATA 01 2025'!F213+'DATA 01 2025'!G213)/3</f>
        <v>0</v>
      </c>
    </row>
    <row r="214" spans="1:13" x14ac:dyDescent="0.25">
      <c r="A214" s="42" t="s">
        <v>814</v>
      </c>
      <c r="B214" s="34" t="s">
        <v>600</v>
      </c>
      <c r="C214" s="35">
        <v>45784</v>
      </c>
      <c r="D214" s="36" t="s">
        <v>45</v>
      </c>
      <c r="E214" s="37" t="s">
        <v>1173</v>
      </c>
      <c r="F214" s="38"/>
      <c r="G214" s="39"/>
      <c r="H214" s="39"/>
      <c r="I214" s="39"/>
      <c r="J214" s="39"/>
      <c r="K214" s="40"/>
      <c r="L214" s="39"/>
      <c r="M214" s="43">
        <f>('DATA 01 2025'!C214+'DATA 01 2025'!F214+'DATA 01 2025'!G214)/3</f>
        <v>0</v>
      </c>
    </row>
    <row r="215" spans="1:13" x14ac:dyDescent="0.25">
      <c r="A215" s="16" t="s">
        <v>814</v>
      </c>
      <c r="B215" s="14" t="s">
        <v>602</v>
      </c>
      <c r="C215" s="18">
        <v>45784</v>
      </c>
      <c r="D215" s="19" t="s">
        <v>45</v>
      </c>
      <c r="E215" s="10" t="s">
        <v>1174</v>
      </c>
      <c r="F215" s="11"/>
      <c r="G215" s="8"/>
      <c r="H215" s="8"/>
      <c r="I215" s="8"/>
      <c r="J215" s="8"/>
      <c r="K215" s="12"/>
      <c r="L215" s="8"/>
      <c r="M215" s="43">
        <f>('DATA 01 2025'!C215+'DATA 01 2025'!F215+'DATA 01 2025'!G215)/3</f>
        <v>0</v>
      </c>
    </row>
  </sheetData>
  <conditionalFormatting sqref="M2:M215">
    <cfRule type="iconSet" priority="5">
      <iconSet iconSet="4TrafficLights">
        <cfvo type="percent" val="0"/>
        <cfvo type="num" val="0.1"/>
        <cfvo type="num" val="0.51"/>
        <cfvo type="num" val="0.76"/>
      </iconSet>
    </cfRule>
  </conditionalFormatting>
  <pageMargins left="0.7" right="0.7" top="0.75" bottom="0.75" header="0.3" footer="0.3"/>
  <pageSetup paperSize="9"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56441B67-1C24-4E99-B365-81F95D8F9A32}">
          <x14:formula1>
            <xm:f>'DATA 01 2025'!$L$27:$L$29</xm:f>
          </x14:formula1>
          <xm:sqref>L2:L215</xm:sqref>
        </x14:dataValidation>
        <x14:dataValidation type="list" allowBlank="1" showInputMessage="1" showErrorMessage="1" xr:uid="{1C9A3B1B-95C8-4DC0-A949-B1FD7BF622C8}">
          <x14:formula1>
            <xm:f>'DATA 01 2025'!$J$27:$J$28</xm:f>
          </x14:formula1>
          <xm:sqref>I2:I215</xm:sqref>
        </x14:dataValidation>
        <x14:dataValidation type="list" allowBlank="1" showInputMessage="1" showErrorMessage="1" xr:uid="{74FB6B4E-3039-4856-BE6B-1148928FFC31}">
          <x14:formula1>
            <xm:f>'DATA 01 2025'!$K$27:$K$28</xm:f>
          </x14:formula1>
          <xm:sqref>J2:J215</xm:sqref>
        </x14:dataValidation>
        <x14:dataValidation type="list" allowBlank="1" showInputMessage="1" showErrorMessage="1" xr:uid="{FD68AACA-55E9-4A23-831A-C948D0BFA124}">
          <x14:formula1>
            <xm:f>'DATA 01 2025'!$I$27:$I$28</xm:f>
          </x14:formula1>
          <xm:sqref>G2:G215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71D32-1096-4B32-95D1-A1EC19A9D7EC}">
  <dimension ref="A1:X215"/>
  <sheetViews>
    <sheetView topLeftCell="L1" workbookViewId="0">
      <selection activeCell="R15" sqref="R15"/>
    </sheetView>
  </sheetViews>
  <sheetFormatPr baseColWidth="10" defaultRowHeight="15" x14ac:dyDescent="0.25"/>
  <cols>
    <col min="1" max="1" width="15" customWidth="1"/>
  </cols>
  <sheetData>
    <row r="1" spans="1:24" x14ac:dyDescent="0.25">
      <c r="A1" s="1" t="s">
        <v>67</v>
      </c>
      <c r="B1" s="2" t="s">
        <v>68</v>
      </c>
      <c r="C1" s="2" t="s">
        <v>69</v>
      </c>
      <c r="D1" s="2" t="s">
        <v>70</v>
      </c>
      <c r="E1" s="2" t="s">
        <v>71</v>
      </c>
      <c r="F1" s="2" t="s">
        <v>73</v>
      </c>
      <c r="G1" s="2" t="s">
        <v>72</v>
      </c>
      <c r="H1" s="2"/>
      <c r="S1" t="s">
        <v>949</v>
      </c>
      <c r="T1" t="s">
        <v>950</v>
      </c>
      <c r="U1" t="s">
        <v>951</v>
      </c>
      <c r="V1" t="s">
        <v>952</v>
      </c>
      <c r="W1" t="s">
        <v>953</v>
      </c>
      <c r="X1" t="s">
        <v>954</v>
      </c>
    </row>
    <row r="2" spans="1:24" ht="45" x14ac:dyDescent="0.25">
      <c r="A2">
        <f>IF(LEN('RNV 01 2025'!G2)&gt;0, 1, 0)</f>
        <v>1</v>
      </c>
      <c r="B2">
        <f>IF('RNV 01 2025'!J2="En tiempo",1,0)</f>
        <v>1</v>
      </c>
      <c r="C2">
        <f>(A2+B2)/2</f>
        <v>1</v>
      </c>
      <c r="D2">
        <f>IF('RNV 01 2025'!G2="Acepta", 1, IF('RNV 01 2025'!G2="Rechaza", 0.5, IF(ISBLANK('RNV 01 2025'!G2), 0, )))</f>
        <v>1</v>
      </c>
      <c r="E2">
        <f>IF('RNV 01 2025'!I2="Se señala",1,0)</f>
        <v>1</v>
      </c>
      <c r="F2">
        <f>(D2+E2)/2</f>
        <v>1</v>
      </c>
      <c r="G2" t="str">
        <f>IF('RNV 01 2025'!L2="Implementadas", 1, IF('RNV 01 2025'!L2="Parcialmente implementadas", 0.5, IF('RNV 01 2025'!L2="No implementadas", 0,"0" )))</f>
        <v>0</v>
      </c>
      <c r="S2" s="41" t="s">
        <v>943</v>
      </c>
      <c r="T2" t="s">
        <v>727</v>
      </c>
      <c r="U2" t="s">
        <v>50</v>
      </c>
      <c r="V2" s="41" t="s">
        <v>959</v>
      </c>
      <c r="W2" s="41" t="s">
        <v>944</v>
      </c>
      <c r="X2" s="41" t="s">
        <v>10</v>
      </c>
    </row>
    <row r="3" spans="1:24" x14ac:dyDescent="0.25">
      <c r="A3">
        <f>IF(LEN('RNV 01 2025'!G3)&gt;0, 1, 0)</f>
        <v>0</v>
      </c>
      <c r="B3">
        <f>IF('RNV 01 2025'!J3="En tiempo",1,0)</f>
        <v>0</v>
      </c>
      <c r="C3">
        <f t="shared" ref="C3:C66" si="0">(A3+B3)/2</f>
        <v>0</v>
      </c>
      <c r="D3">
        <f>IF('RNV 01 2025'!G3="Acepta", 1, IF('RNV 01 2025'!G3="Rechaza", 0.5, IF(ISBLANK('RNV 01 2025'!G3), 0, )))</f>
        <v>0</v>
      </c>
      <c r="E3">
        <f>IF('RNV 01 2025'!I3="Se señala",1,0)</f>
        <v>0</v>
      </c>
      <c r="F3">
        <f t="shared" ref="F3:F66" si="1">(D3+E3)/2</f>
        <v>0</v>
      </c>
      <c r="G3" t="str">
        <f>IF('RNV 01 2025'!L3="Implementadas", 1, IF('RNV 01 2025'!L3="Parcialmente implementadas", 0.5, IF('RNV 01 2025'!L3="No implementadas", 0,"0" )))</f>
        <v>0</v>
      </c>
      <c r="I3" t="s">
        <v>53</v>
      </c>
      <c r="J3" t="s">
        <v>54</v>
      </c>
      <c r="K3" t="s">
        <v>56</v>
      </c>
      <c r="L3" t="s">
        <v>58</v>
      </c>
      <c r="M3" t="s">
        <v>60</v>
      </c>
      <c r="N3" t="s">
        <v>62</v>
      </c>
      <c r="O3" t="s">
        <v>63</v>
      </c>
      <c r="P3" t="s">
        <v>65</v>
      </c>
    </row>
    <row r="4" spans="1:24" x14ac:dyDescent="0.25">
      <c r="A4">
        <f>IF(LEN('RNV 01 2025'!G4)&gt;0, 1, 0)</f>
        <v>1</v>
      </c>
      <c r="B4">
        <f>IF('RNV 01 2025'!J4="En tiempo",1,0)</f>
        <v>1</v>
      </c>
      <c r="C4">
        <f t="shared" si="0"/>
        <v>1</v>
      </c>
      <c r="D4">
        <f>IF('RNV 01 2025'!G4="Acepta", 1, IF('RNV 01 2025'!G4="Rechaza", 0.5, IF(ISBLANK('RNV 01 2025'!G4), 0, )))</f>
        <v>1</v>
      </c>
      <c r="E4">
        <f>IF('RNV 01 2025'!I4="Se señala",1,0)</f>
        <v>1</v>
      </c>
      <c r="F4">
        <f t="shared" si="1"/>
        <v>1</v>
      </c>
      <c r="G4">
        <f>IF('RNV 01 2025'!L4="Implementadas", 1, IF('RNV 01 2025'!L4="Parcialmente implementadas", 0.5, IF('RNV 01 2025'!L4="No implementadas", 0,"0" )))</f>
        <v>1</v>
      </c>
      <c r="I4">
        <f>COUNT('RNV 01 2025'!F2:'RNV 01 2025'!F215)</f>
        <v>62</v>
      </c>
      <c r="J4" s="46">
        <v>214</v>
      </c>
      <c r="K4">
        <f>COUNTIF('RNV 01 2025'!G:G,"Acepta")</f>
        <v>57</v>
      </c>
      <c r="L4">
        <f>COUNTIF('RNV 01 2025'!G:G,"Rechaza")</f>
        <v>5</v>
      </c>
      <c r="M4">
        <f>COUNTBLANK('RNV 01 2025'!G2:'RNV 01 2025'!G215)</f>
        <v>152</v>
      </c>
      <c r="N4">
        <f>COUNTIF('RNV 01 2025'!J:J,"En tiempo")</f>
        <v>49</v>
      </c>
      <c r="O4" cm="1">
        <f t="array" ref="O4">COUNT(IF(LEN('RNV 01 2025'!J2:'RNV 01 2025'!J215)&gt;0,1))</f>
        <v>61</v>
      </c>
      <c r="P4">
        <f>COUNTIF('RNV 01 2025'!L2:'RNV 01 2025'!L215,"Implementadas")</f>
        <v>2</v>
      </c>
      <c r="S4" s="3">
        <f>O4/J4</f>
        <v>0.28504672897196259</v>
      </c>
      <c r="T4" s="3">
        <f>K4/J4</f>
        <v>0.26635514018691586</v>
      </c>
      <c r="U4" s="3">
        <f>L4/J4</f>
        <v>2.336448598130841E-2</v>
      </c>
      <c r="V4" s="3">
        <f>M4/J4</f>
        <v>0.71028037383177567</v>
      </c>
      <c r="W4" s="3">
        <f>N4/O4</f>
        <v>0.80327868852459017</v>
      </c>
      <c r="X4" s="3">
        <f>P4/K4</f>
        <v>3.5087719298245612E-2</v>
      </c>
    </row>
    <row r="5" spans="1:24" x14ac:dyDescent="0.25">
      <c r="A5">
        <f>IF(LEN('RNV 01 2025'!G5)&gt;0, 1, 0)</f>
        <v>1</v>
      </c>
      <c r="B5">
        <f>IF('RNV 01 2025'!J5="En tiempo",1,0)</f>
        <v>1</v>
      </c>
      <c r="C5">
        <f t="shared" si="0"/>
        <v>1</v>
      </c>
      <c r="D5">
        <f>IF('RNV 01 2025'!G5="Acepta", 1, IF('RNV 01 2025'!G5="Rechaza", 0.5, IF(ISBLANK('RNV 01 2025'!G5), 0, )))</f>
        <v>1</v>
      </c>
      <c r="E5">
        <f>IF('RNV 01 2025'!I5="Se señala",1,0)</f>
        <v>1</v>
      </c>
      <c r="F5">
        <f t="shared" si="1"/>
        <v>1</v>
      </c>
      <c r="G5" t="str">
        <f>IF('RNV 01 2025'!L5="Implementadas", 1, IF('RNV 01 2025'!L5="Parcialmente implementadas", 0.5, IF('RNV 01 2025'!L5="No implementadas", 0,"0" )))</f>
        <v>0</v>
      </c>
    </row>
    <row r="6" spans="1:24" x14ac:dyDescent="0.25">
      <c r="A6">
        <f>IF(LEN('RNV 01 2025'!G6)&gt;0, 1, 0)</f>
        <v>1</v>
      </c>
      <c r="B6">
        <f>IF('RNV 01 2025'!J6="En tiempo",1,0)</f>
        <v>1</v>
      </c>
      <c r="C6">
        <f t="shared" si="0"/>
        <v>1</v>
      </c>
      <c r="D6">
        <f>IF('RNV 01 2025'!G6="Acepta", 1, IF('RNV 01 2025'!G6="Rechaza", 0.5, IF(ISBLANK('RNV 01 2025'!G6), 0, )))</f>
        <v>1</v>
      </c>
      <c r="E6">
        <f>IF('RNV 01 2025'!I6="Se señala",1,0)</f>
        <v>1</v>
      </c>
      <c r="F6">
        <f t="shared" si="1"/>
        <v>1</v>
      </c>
      <c r="G6" t="str">
        <f>IF('RNV 01 2025'!L6="Implementadas", 1, IF('RNV 01 2025'!L6="Parcialmente implementadas", 0.5, IF('RNV 01 2025'!L6="No implementadas", 0,"0" )))</f>
        <v>0</v>
      </c>
      <c r="R6" t="s">
        <v>1742</v>
      </c>
      <c r="S6" t="s">
        <v>1743</v>
      </c>
      <c r="T6" t="s">
        <v>1744</v>
      </c>
      <c r="U6" t="s">
        <v>1745</v>
      </c>
      <c r="V6" t="s">
        <v>1746</v>
      </c>
      <c r="W6" t="s">
        <v>1747</v>
      </c>
    </row>
    <row r="7" spans="1:24" x14ac:dyDescent="0.25">
      <c r="A7">
        <f>IF(LEN('RNV 01 2025'!G7)&gt;0, 1, 0)</f>
        <v>0</v>
      </c>
      <c r="B7">
        <f>IF('RNV 01 2025'!J7="En tiempo",1,0)</f>
        <v>0</v>
      </c>
      <c r="C7">
        <f t="shared" si="0"/>
        <v>0</v>
      </c>
      <c r="D7">
        <f>IF('RNV 01 2025'!G7="Acepta", 1, IF('RNV 01 2025'!G7="Rechaza", 0.5, IF(ISBLANK('RNV 01 2025'!G7), 0, )))</f>
        <v>0</v>
      </c>
      <c r="E7">
        <f>IF('RNV 01 2025'!I7="Se señala",1,0)</f>
        <v>0</v>
      </c>
      <c r="F7">
        <f t="shared" si="1"/>
        <v>0</v>
      </c>
      <c r="G7" t="str">
        <f>IF('RNV 01 2025'!L7="Implementadas", 1, IF('RNV 01 2025'!L7="Parcialmente implementadas", 0.5, IF('RNV 01 2025'!L7="No implementadas", 0,"0" )))</f>
        <v>0</v>
      </c>
    </row>
    <row r="8" spans="1:24" x14ac:dyDescent="0.25">
      <c r="A8">
        <f>IF(LEN('RNV 01 2025'!G8)&gt;0, 1, 0)</f>
        <v>1</v>
      </c>
      <c r="B8">
        <f>IF('RNV 01 2025'!J8="En tiempo",1,0)</f>
        <v>1</v>
      </c>
      <c r="C8">
        <f t="shared" si="0"/>
        <v>1</v>
      </c>
      <c r="D8">
        <f>IF('RNV 01 2025'!G8="Acepta", 1, IF('RNV 01 2025'!G8="Rechaza", 0.5, IF(ISBLANK('RNV 01 2025'!G8), 0, )))</f>
        <v>0.5</v>
      </c>
      <c r="E8">
        <f>IF('RNV 01 2025'!I8="Se señala",1,0)</f>
        <v>0</v>
      </c>
      <c r="F8">
        <f t="shared" si="1"/>
        <v>0.25</v>
      </c>
      <c r="G8" t="str">
        <f>IF('RNV 01 2025'!L8="Implementadas", 1, IF('RNV 01 2025'!L8="Parcialmente implementadas", 0.5, IF('RNV 01 2025'!L8="No implementadas", 0,"0" )))</f>
        <v>0</v>
      </c>
    </row>
    <row r="9" spans="1:24" x14ac:dyDescent="0.25">
      <c r="A9">
        <f>IF(LEN('RNV 01 2025'!G9)&gt;0, 1, 0)</f>
        <v>0</v>
      </c>
      <c r="B9">
        <f>IF('RNV 01 2025'!J9="En tiempo",1,0)</f>
        <v>0</v>
      </c>
      <c r="C9">
        <f t="shared" si="0"/>
        <v>0</v>
      </c>
      <c r="D9">
        <f>IF('RNV 01 2025'!G9="Acepta", 1, IF('RNV 01 2025'!G9="Rechaza", 0.5, IF(ISBLANK('RNV 01 2025'!G9), 0, )))</f>
        <v>0</v>
      </c>
      <c r="E9">
        <f>IF('RNV 01 2025'!I9="Se señala",1,0)</f>
        <v>0</v>
      </c>
      <c r="F9">
        <f t="shared" si="1"/>
        <v>0</v>
      </c>
      <c r="G9" t="str">
        <f>IF('RNV 01 2025'!L9="Implementadas", 1, IF('RNV 01 2025'!L9="Parcialmente implementadas", 0.5, IF('RNV 01 2025'!L9="No implementadas", 0,"0" )))</f>
        <v>0</v>
      </c>
      <c r="I9" t="s">
        <v>67</v>
      </c>
      <c r="J9" t="s">
        <v>605</v>
      </c>
    </row>
    <row r="10" spans="1:24" x14ac:dyDescent="0.25">
      <c r="A10">
        <f>IF(LEN('RNV 01 2025'!G10)&gt;0, 1, 0)</f>
        <v>1</v>
      </c>
      <c r="B10">
        <f>IF('RNV 01 2025'!J10="En tiempo",1,0)</f>
        <v>1</v>
      </c>
      <c r="C10">
        <f t="shared" si="0"/>
        <v>1</v>
      </c>
      <c r="D10">
        <f>IF('RNV 01 2025'!G10="Acepta", 1, IF('RNV 01 2025'!G10="Rechaza", 0.5, IF(ISBLANK('RNV 01 2025'!G10), 0, )))</f>
        <v>1</v>
      </c>
      <c r="E10">
        <f>IF('RNV 01 2025'!I10="Se señala",1,0)</f>
        <v>1</v>
      </c>
      <c r="F10">
        <f t="shared" si="1"/>
        <v>1</v>
      </c>
      <c r="G10" t="str">
        <f>IF('RNV 01 2025'!L10="Implementadas", 1, IF('RNV 01 2025'!L10="Parcialmente implementadas", 0.5, IF('RNV 01 2025'!L10="No implementadas", 0,"0" )))</f>
        <v>0</v>
      </c>
      <c r="I10" t="s">
        <v>68</v>
      </c>
      <c r="J10" t="s">
        <v>7</v>
      </c>
    </row>
    <row r="11" spans="1:24" x14ac:dyDescent="0.25">
      <c r="A11">
        <f>IF(LEN('RNV 01 2025'!G11)&gt;0, 1, 0)</f>
        <v>0</v>
      </c>
      <c r="B11">
        <f>IF('RNV 01 2025'!J11="En tiempo",1,0)</f>
        <v>0</v>
      </c>
      <c r="C11">
        <f t="shared" si="0"/>
        <v>0</v>
      </c>
      <c r="D11">
        <f>IF('RNV 01 2025'!G11="Acepta", 1, IF('RNV 01 2025'!G11="Rechaza", 0.5, IF(ISBLANK('RNV 01 2025'!G11), 0, )))</f>
        <v>0</v>
      </c>
      <c r="E11">
        <f>IF('RNV 01 2025'!I11="Se señala",1,0)</f>
        <v>0</v>
      </c>
      <c r="F11">
        <f t="shared" si="1"/>
        <v>0</v>
      </c>
      <c r="G11" t="str">
        <f>IF('RNV 01 2025'!L11="Implementadas", 1, IF('RNV 01 2025'!L11="Parcialmente implementadas", 0.5, IF('RNV 01 2025'!L11="No implementadas", 0,"0" )))</f>
        <v>0</v>
      </c>
      <c r="I11" t="s">
        <v>69</v>
      </c>
      <c r="J11" t="s">
        <v>606</v>
      </c>
    </row>
    <row r="12" spans="1:24" x14ac:dyDescent="0.25">
      <c r="A12">
        <f>IF(LEN('RNV 01 2025'!G12)&gt;0, 1, 0)</f>
        <v>0</v>
      </c>
      <c r="B12">
        <f>IF('RNV 01 2025'!J12="En tiempo",1,0)</f>
        <v>0</v>
      </c>
      <c r="C12">
        <f t="shared" si="0"/>
        <v>0</v>
      </c>
      <c r="D12">
        <f>IF('RNV 01 2025'!G12="Acepta", 1, IF('RNV 01 2025'!G12="Rechaza", 0.5, IF(ISBLANK('RNV 01 2025'!G12), 0, )))</f>
        <v>0</v>
      </c>
      <c r="E12">
        <f>IF('RNV 01 2025'!I12="Se señala",1,0)</f>
        <v>0</v>
      </c>
      <c r="F12">
        <f t="shared" si="1"/>
        <v>0</v>
      </c>
      <c r="G12" t="str">
        <f>IF('RNV 01 2025'!L12="Implementadas", 1, IF('RNV 01 2025'!L12="Parcialmente implementadas", 0.5, IF('RNV 01 2025'!L12="No implementadas", 0,"0" )))</f>
        <v>0</v>
      </c>
      <c r="I12" t="s">
        <v>70</v>
      </c>
      <c r="J12" t="s">
        <v>607</v>
      </c>
    </row>
    <row r="13" spans="1:24" x14ac:dyDescent="0.25">
      <c r="A13">
        <f>IF(LEN('RNV 01 2025'!G13)&gt;0, 1, 0)</f>
        <v>0</v>
      </c>
      <c r="B13">
        <f>IF('RNV 01 2025'!J13="En tiempo",1,0)</f>
        <v>0</v>
      </c>
      <c r="C13">
        <f t="shared" si="0"/>
        <v>0</v>
      </c>
      <c r="D13">
        <f>IF('RNV 01 2025'!G13="Acepta", 1, IF('RNV 01 2025'!G13="Rechaza", 0.5, IF(ISBLANK('RNV 01 2025'!G13), 0, )))</f>
        <v>0</v>
      </c>
      <c r="E13">
        <f>IF('RNV 01 2025'!I13="Se señala",1,0)</f>
        <v>0</v>
      </c>
      <c r="F13">
        <f t="shared" si="1"/>
        <v>0</v>
      </c>
      <c r="G13" t="str">
        <f>IF('RNV 01 2025'!L13="Implementadas", 1, IF('RNV 01 2025'!L13="Parcialmente implementadas", 0.5, IF('RNV 01 2025'!L13="No implementadas", 0,"0" )))</f>
        <v>0</v>
      </c>
      <c r="I13" t="s">
        <v>608</v>
      </c>
      <c r="J13" t="s">
        <v>609</v>
      </c>
    </row>
    <row r="14" spans="1:24" x14ac:dyDescent="0.25">
      <c r="A14">
        <f>IF(LEN('RNV 01 2025'!G14)&gt;0, 1, 0)</f>
        <v>1</v>
      </c>
      <c r="B14">
        <f>IF('RNV 01 2025'!J14="En tiempo",1,0)</f>
        <v>1</v>
      </c>
      <c r="C14">
        <f t="shared" si="0"/>
        <v>1</v>
      </c>
      <c r="D14">
        <f>IF('RNV 01 2025'!G14="Acepta", 1, IF('RNV 01 2025'!G14="Rechaza", 0.5, IF(ISBLANK('RNV 01 2025'!G14), 0, )))</f>
        <v>1</v>
      </c>
      <c r="E14">
        <f>IF('RNV 01 2025'!I14="Se señala",1,0)</f>
        <v>1</v>
      </c>
      <c r="F14">
        <f t="shared" si="1"/>
        <v>1</v>
      </c>
      <c r="G14" t="str">
        <f>IF('RNV 01 2025'!L14="Implementadas", 1, IF('RNV 01 2025'!L14="Parcialmente implementadas", 0.5, IF('RNV 01 2025'!L14="No implementadas", 0,"0" )))</f>
        <v>0</v>
      </c>
      <c r="I14" t="s">
        <v>73</v>
      </c>
      <c r="J14" t="s">
        <v>5</v>
      </c>
    </row>
    <row r="15" spans="1:24" x14ac:dyDescent="0.25">
      <c r="A15">
        <f>IF(LEN('RNV 01 2025'!G15)&gt;0, 1, 0)</f>
        <v>1</v>
      </c>
      <c r="B15">
        <f>IF('RNV 01 2025'!J15="En tiempo",1,0)</f>
        <v>1</v>
      </c>
      <c r="C15">
        <f t="shared" si="0"/>
        <v>1</v>
      </c>
      <c r="D15">
        <f>IF('RNV 01 2025'!G15="Acepta", 1, IF('RNV 01 2025'!G15="Rechaza", 0.5, IF(ISBLANK('RNV 01 2025'!G15), 0, )))</f>
        <v>1</v>
      </c>
      <c r="E15">
        <f>IF('RNV 01 2025'!I15="Se señala",1,0)</f>
        <v>1</v>
      </c>
      <c r="F15">
        <f t="shared" si="1"/>
        <v>1</v>
      </c>
      <c r="G15" t="str">
        <f>IF('RNV 01 2025'!L15="Implementadas", 1, IF('RNV 01 2025'!L15="Parcialmente implementadas", 0.5, IF('RNV 01 2025'!L15="No implementadas", 0,"0" )))</f>
        <v>0</v>
      </c>
      <c r="I15" t="s">
        <v>72</v>
      </c>
      <c r="J15" t="s">
        <v>610</v>
      </c>
    </row>
    <row r="16" spans="1:24" x14ac:dyDescent="0.25">
      <c r="A16">
        <f>IF(LEN('RNV 01 2025'!G16)&gt;0, 1, 0)</f>
        <v>0</v>
      </c>
      <c r="B16">
        <f>IF('RNV 01 2025'!J16="En tiempo",1,0)</f>
        <v>0</v>
      </c>
      <c r="C16">
        <f t="shared" si="0"/>
        <v>0</v>
      </c>
      <c r="D16">
        <f>IF('RNV 01 2025'!G16="Acepta", 1, IF('RNV 01 2025'!G16="Rechaza", 0.5, IF(ISBLANK('RNV 01 2025'!G16), 0, )))</f>
        <v>0</v>
      </c>
      <c r="E16">
        <f>IF('RNV 01 2025'!I16="Se señala",1,0)</f>
        <v>0</v>
      </c>
      <c r="F16">
        <f t="shared" si="1"/>
        <v>0</v>
      </c>
      <c r="G16" t="str">
        <f>IF('RNV 01 2025'!L16="Implementadas", 1, IF('RNV 01 2025'!L16="Parcialmente implementadas", 0.5, IF('RNV 01 2025'!L16="No implementadas", 0,"0" )))</f>
        <v>0</v>
      </c>
    </row>
    <row r="17" spans="1:24" x14ac:dyDescent="0.25">
      <c r="A17">
        <f>IF(LEN('RNV 01 2025'!G17)&gt;0, 1, 0)</f>
        <v>1</v>
      </c>
      <c r="B17">
        <f>IF('RNV 01 2025'!J17="En tiempo",1,0)</f>
        <v>1</v>
      </c>
      <c r="C17">
        <f t="shared" si="0"/>
        <v>1</v>
      </c>
      <c r="D17">
        <f>IF('RNV 01 2025'!G17="Acepta", 1, IF('RNV 01 2025'!G17="Rechaza", 0.5, IF(ISBLANK('RNV 01 2025'!G17), 0, )))</f>
        <v>1</v>
      </c>
      <c r="E17">
        <f>IF('RNV 01 2025'!I17="Se señala",1,0)</f>
        <v>1</v>
      </c>
      <c r="F17">
        <f t="shared" si="1"/>
        <v>1</v>
      </c>
      <c r="G17" t="str">
        <f>IF('RNV 01 2025'!L17="Implementadas", 1, IF('RNV 01 2025'!L17="Parcialmente implementadas", 0.5, IF('RNV 01 2025'!L17="No implementadas", 0,"0" )))</f>
        <v>0</v>
      </c>
      <c r="I17" t="s">
        <v>53</v>
      </c>
      <c r="J17" t="s">
        <v>945</v>
      </c>
    </row>
    <row r="18" spans="1:24" x14ac:dyDescent="0.25">
      <c r="A18">
        <f>IF(LEN('RNV 01 2025'!G18)&gt;0, 1, 0)</f>
        <v>1</v>
      </c>
      <c r="B18">
        <f>IF('RNV 01 2025'!J18="En tiempo",1,0)</f>
        <v>0</v>
      </c>
      <c r="C18">
        <f t="shared" si="0"/>
        <v>0.5</v>
      </c>
      <c r="D18">
        <f>IF('RNV 01 2025'!G18="Acepta", 1, IF('RNV 01 2025'!G18="Rechaza", 0.5, IF(ISBLANK('RNV 01 2025'!G18), 0, )))</f>
        <v>1</v>
      </c>
      <c r="E18">
        <f>IF('RNV 01 2025'!I18="Se señala",1,0)</f>
        <v>1</v>
      </c>
      <c r="F18">
        <f t="shared" si="1"/>
        <v>1</v>
      </c>
      <c r="G18" t="str">
        <f>IF('RNV 01 2025'!L18="Implementadas", 1, IF('RNV 01 2025'!L18="Parcialmente implementadas", 0.5, IF('RNV 01 2025'!L18="No implementadas", 0,"0" )))</f>
        <v>0</v>
      </c>
      <c r="I18" t="s">
        <v>54</v>
      </c>
      <c r="J18" t="s">
        <v>946</v>
      </c>
    </row>
    <row r="19" spans="1:24" x14ac:dyDescent="0.25">
      <c r="A19">
        <f>IF(LEN('RNV 01 2025'!G19)&gt;0, 1, 0)</f>
        <v>1</v>
      </c>
      <c r="B19">
        <f>IF('RNV 01 2025'!J19="En tiempo",1,0)</f>
        <v>1</v>
      </c>
      <c r="C19">
        <f t="shared" si="0"/>
        <v>1</v>
      </c>
      <c r="D19">
        <f>IF('RNV 01 2025'!G19="Acepta", 1, IF('RNV 01 2025'!G19="Rechaza", 0.5, IF(ISBLANK('RNV 01 2025'!G19), 0, )))</f>
        <v>1</v>
      </c>
      <c r="E19">
        <f>IF('RNV 01 2025'!I19="Se señala",1,0)</f>
        <v>1</v>
      </c>
      <c r="F19">
        <f t="shared" si="1"/>
        <v>1</v>
      </c>
      <c r="G19" t="str">
        <f>IF('RNV 01 2025'!L19="Implementadas", 1, IF('RNV 01 2025'!L19="Parcialmente implementadas", 0.5, IF('RNV 01 2025'!L19="No implementadas", 0,"0" )))</f>
        <v>0</v>
      </c>
      <c r="I19" t="s">
        <v>56</v>
      </c>
      <c r="J19" t="s">
        <v>947</v>
      </c>
    </row>
    <row r="20" spans="1:24" x14ac:dyDescent="0.25">
      <c r="A20">
        <f>IF(LEN('RNV 01 2025'!G20)&gt;0, 1, 0)</f>
        <v>1</v>
      </c>
      <c r="B20">
        <f>IF('RNV 01 2025'!J20="En tiempo",1,0)</f>
        <v>1</v>
      </c>
      <c r="C20">
        <f t="shared" si="0"/>
        <v>1</v>
      </c>
      <c r="D20">
        <f>IF('RNV 01 2025'!G20="Acepta", 1, IF('RNV 01 2025'!G20="Rechaza", 0.5, IF(ISBLANK('RNV 01 2025'!G20), 0, )))</f>
        <v>1</v>
      </c>
      <c r="E20">
        <f>IF('RNV 01 2025'!I20="Se señala",1,0)</f>
        <v>1</v>
      </c>
      <c r="F20">
        <f t="shared" si="1"/>
        <v>1</v>
      </c>
      <c r="G20" t="str">
        <f>IF('RNV 01 2025'!L20="Implementadas", 1, IF('RNV 01 2025'!L20="Parcialmente implementadas", 0.5, IF('RNV 01 2025'!L20="No implementadas", 0,"0" )))</f>
        <v>0</v>
      </c>
      <c r="I20" t="s">
        <v>58</v>
      </c>
      <c r="J20" t="s">
        <v>948</v>
      </c>
    </row>
    <row r="21" spans="1:24" x14ac:dyDescent="0.25">
      <c r="A21">
        <f>IF(LEN('RNV 01 2025'!G21)&gt;0, 1, 0)</f>
        <v>0</v>
      </c>
      <c r="B21">
        <f>IF('RNV 01 2025'!J21="En tiempo",1,0)</f>
        <v>0</v>
      </c>
      <c r="C21">
        <f t="shared" si="0"/>
        <v>0</v>
      </c>
      <c r="D21">
        <f>IF('RNV 01 2025'!G21="Acepta", 1, IF('RNV 01 2025'!G21="Rechaza", 0.5, IF(ISBLANK('RNV 01 2025'!G21), 0, )))</f>
        <v>0</v>
      </c>
      <c r="E21">
        <f>IF('RNV 01 2025'!I21="Se señala",1,0)</f>
        <v>0</v>
      </c>
      <c r="F21">
        <f t="shared" si="1"/>
        <v>0</v>
      </c>
      <c r="G21" t="str">
        <f>IF('RNV 01 2025'!L21="Implementadas", 1, IF('RNV 01 2025'!L21="Parcialmente implementadas", 0.5, IF('RNV 01 2025'!L21="No implementadas", 0,"0" )))</f>
        <v>0</v>
      </c>
      <c r="I21" t="s">
        <v>60</v>
      </c>
      <c r="J21" t="s">
        <v>955</v>
      </c>
    </row>
    <row r="22" spans="1:24" x14ac:dyDescent="0.25">
      <c r="A22">
        <f>IF(LEN('RNV 01 2025'!G22)&gt;0, 1, 0)</f>
        <v>0</v>
      </c>
      <c r="B22">
        <f>IF('RNV 01 2025'!J22="En tiempo",1,0)</f>
        <v>0</v>
      </c>
      <c r="C22">
        <f t="shared" si="0"/>
        <v>0</v>
      </c>
      <c r="D22">
        <f>IF('RNV 01 2025'!G22="Acepta", 1, IF('RNV 01 2025'!G22="Rechaza", 0.5, IF(ISBLANK('RNV 01 2025'!G22), 0, )))</f>
        <v>0</v>
      </c>
      <c r="E22">
        <f>IF('RNV 01 2025'!I22="Se señala",1,0)</f>
        <v>0</v>
      </c>
      <c r="F22">
        <f t="shared" si="1"/>
        <v>0</v>
      </c>
      <c r="G22" t="str">
        <f>IF('RNV 01 2025'!L22="Implementadas", 1, IF('RNV 01 2025'!L22="Parcialmente implementadas", 0.5, IF('RNV 01 2025'!L22="No implementadas", 0,"0" )))</f>
        <v>0</v>
      </c>
      <c r="I22" t="s">
        <v>62</v>
      </c>
      <c r="J22" t="s">
        <v>956</v>
      </c>
    </row>
    <row r="23" spans="1:24" x14ac:dyDescent="0.25">
      <c r="A23">
        <f>IF(LEN('RNV 01 2025'!G23)&gt;0, 1, 0)</f>
        <v>0</v>
      </c>
      <c r="B23">
        <f>IF('RNV 01 2025'!J23="En tiempo",1,0)</f>
        <v>0</v>
      </c>
      <c r="C23">
        <f t="shared" si="0"/>
        <v>0</v>
      </c>
      <c r="D23">
        <f>IF('RNV 01 2025'!G23="Acepta", 1, IF('RNV 01 2025'!G23="Rechaza", 0.5, IF(ISBLANK('RNV 01 2025'!G23), 0, )))</f>
        <v>0</v>
      </c>
      <c r="E23">
        <f>IF('RNV 01 2025'!I23="Se señala",1,0)</f>
        <v>0</v>
      </c>
      <c r="F23">
        <f t="shared" si="1"/>
        <v>0</v>
      </c>
      <c r="G23" t="str">
        <f>IF('RNV 01 2025'!L23="Implementadas", 1, IF('RNV 01 2025'!L23="Parcialmente implementadas", 0.5, IF('RNV 01 2025'!L23="No implementadas", 0,"0" )))</f>
        <v>0</v>
      </c>
      <c r="I23" t="s">
        <v>63</v>
      </c>
      <c r="J23" t="s">
        <v>958</v>
      </c>
    </row>
    <row r="24" spans="1:24" x14ac:dyDescent="0.25">
      <c r="A24">
        <f>IF(LEN('RNV 01 2025'!G24)&gt;0, 1, 0)</f>
        <v>1</v>
      </c>
      <c r="B24">
        <f>IF('RNV 01 2025'!J24="En tiempo",1,0)</f>
        <v>1</v>
      </c>
      <c r="C24">
        <f t="shared" si="0"/>
        <v>1</v>
      </c>
      <c r="D24">
        <f>IF('RNV 01 2025'!G24="Acepta", 1, IF('RNV 01 2025'!G24="Rechaza", 0.5, IF(ISBLANK('RNV 01 2025'!G24), 0, )))</f>
        <v>1</v>
      </c>
      <c r="E24">
        <f>IF('RNV 01 2025'!I24="Se señala",1,0)</f>
        <v>1</v>
      </c>
      <c r="F24">
        <f t="shared" si="1"/>
        <v>1</v>
      </c>
      <c r="G24" t="str">
        <f>IF('RNV 01 2025'!L24="Implementadas", 1, IF('RNV 01 2025'!L24="Parcialmente implementadas", 0.5, IF('RNV 01 2025'!L24="No implementadas", 0,"0" )))</f>
        <v>0</v>
      </c>
      <c r="I24" t="s">
        <v>65</v>
      </c>
      <c r="J24" t="s">
        <v>957</v>
      </c>
    </row>
    <row r="25" spans="1:24" x14ac:dyDescent="0.25">
      <c r="A25">
        <f>IF(LEN('RNV 01 2025'!G25)&gt;0, 1, 0)</f>
        <v>0</v>
      </c>
      <c r="B25">
        <f>IF('RNV 01 2025'!J25="En tiempo",1,0)</f>
        <v>0</v>
      </c>
      <c r="C25">
        <f t="shared" si="0"/>
        <v>0</v>
      </c>
      <c r="D25">
        <f>IF('RNV 01 2025'!G25="Acepta", 1, IF('RNV 01 2025'!G25="Rechaza", 0.5, IF(ISBLANK('RNV 01 2025'!G25), 0, )))</f>
        <v>0</v>
      </c>
      <c r="E25">
        <f>IF('RNV 01 2025'!I25="Se señala",1,0)</f>
        <v>0</v>
      </c>
      <c r="F25">
        <f t="shared" si="1"/>
        <v>0</v>
      </c>
      <c r="G25" t="str">
        <f>IF('RNV 01 2025'!L25="Implementadas", 1, IF('RNV 01 2025'!L25="Parcialmente implementadas", 0.5, IF('RNV 01 2025'!L25="No implementadas", 0,"0" )))</f>
        <v>0</v>
      </c>
    </row>
    <row r="26" spans="1:24" x14ac:dyDescent="0.25">
      <c r="A26">
        <f>IF(LEN('RNV 01 2025'!G26)&gt;0, 1, 0)</f>
        <v>1</v>
      </c>
      <c r="B26">
        <f>IF('RNV 01 2025'!J26="En tiempo",1,0)</f>
        <v>1</v>
      </c>
      <c r="C26">
        <f t="shared" si="0"/>
        <v>1</v>
      </c>
      <c r="D26">
        <f>IF('RNV 01 2025'!G26="Acepta", 1, IF('RNV 01 2025'!G26="Rechaza", 0.5, IF(ISBLANK('RNV 01 2025'!G26), 0, )))</f>
        <v>0.5</v>
      </c>
      <c r="E26">
        <f>IF('RNV 01 2025'!I26="Se señala",1,0)</f>
        <v>0</v>
      </c>
      <c r="F26">
        <f t="shared" si="1"/>
        <v>0.25</v>
      </c>
      <c r="G26" t="str">
        <f>IF('RNV 01 2025'!L26="Implementadas", 1, IF('RNV 01 2025'!L26="Parcialmente implementadas", 0.5, IF('RNV 01 2025'!L26="No implementadas", 0,"0" )))</f>
        <v>0</v>
      </c>
    </row>
    <row r="27" spans="1:24" x14ac:dyDescent="0.25">
      <c r="A27">
        <f>IF(LEN('RNV 01 2025'!G27)&gt;0, 1, 0)</f>
        <v>0</v>
      </c>
      <c r="B27">
        <f>IF('RNV 01 2025'!J27="En tiempo",1,0)</f>
        <v>0</v>
      </c>
      <c r="C27">
        <f t="shared" si="0"/>
        <v>0</v>
      </c>
      <c r="D27">
        <f>IF('RNV 01 2025'!G27="Acepta", 1, IF('RNV 01 2025'!G27="Rechaza", 0.5, IF(ISBLANK('RNV 01 2025'!G27), 0, )))</f>
        <v>0</v>
      </c>
      <c r="E27">
        <f>IF('RNV 01 2025'!I27="Se señala",1,0)</f>
        <v>0</v>
      </c>
      <c r="F27">
        <f t="shared" si="1"/>
        <v>0</v>
      </c>
      <c r="G27" t="str">
        <f>IF('RNV 01 2025'!L27="Implementadas", 1, IF('RNV 01 2025'!L27="Parcialmente implementadas", 0.5, IF('RNV 01 2025'!L27="No implementadas", 0,"0" )))</f>
        <v>0</v>
      </c>
      <c r="I27" t="s">
        <v>727</v>
      </c>
      <c r="J27" t="s">
        <v>46</v>
      </c>
      <c r="K27" t="s">
        <v>49</v>
      </c>
      <c r="L27" t="s">
        <v>52</v>
      </c>
    </row>
    <row r="28" spans="1:24" x14ac:dyDescent="0.25">
      <c r="A28">
        <f>IF(LEN('RNV 01 2025'!G28)&gt;0, 1, 0)</f>
        <v>0</v>
      </c>
      <c r="B28">
        <f>IF('RNV 01 2025'!J28="En tiempo",1,0)</f>
        <v>0</v>
      </c>
      <c r="C28">
        <f t="shared" si="0"/>
        <v>0</v>
      </c>
      <c r="D28">
        <f>IF('RNV 01 2025'!G28="Acepta", 1, IF('RNV 01 2025'!G28="Rechaza", 0.5, IF(ISBLANK('RNV 01 2025'!G28), 0, )))</f>
        <v>0</v>
      </c>
      <c r="E28">
        <f>IF('RNV 01 2025'!I28="Se señala",1,0)</f>
        <v>0</v>
      </c>
      <c r="F28">
        <f t="shared" si="1"/>
        <v>0</v>
      </c>
      <c r="G28" t="str">
        <f>IF('RNV 01 2025'!L28="Implementadas", 1, IF('RNV 01 2025'!L28="Parcialmente implementadas", 0.5, IF('RNV 01 2025'!L28="No implementadas", 0,"0" )))</f>
        <v>0</v>
      </c>
      <c r="I28" t="s">
        <v>50</v>
      </c>
      <c r="J28" t="s">
        <v>51</v>
      </c>
      <c r="K28" t="s">
        <v>47</v>
      </c>
      <c r="L28" t="s">
        <v>48</v>
      </c>
    </row>
    <row r="29" spans="1:24" x14ac:dyDescent="0.25">
      <c r="A29">
        <f>IF(LEN('RNV 01 2025'!G29)&gt;0, 1, 0)</f>
        <v>1</v>
      </c>
      <c r="B29">
        <f>IF('RNV 01 2025'!J29="En tiempo",1,0)</f>
        <v>1</v>
      </c>
      <c r="C29">
        <f t="shared" si="0"/>
        <v>1</v>
      </c>
      <c r="D29">
        <f>IF('RNV 01 2025'!G29="Acepta", 1, IF('RNV 01 2025'!G29="Rechaza", 0.5, IF(ISBLANK('RNV 01 2025'!G29), 0, )))</f>
        <v>1</v>
      </c>
      <c r="E29">
        <f>IF('RNV 01 2025'!I29="Se señala",1,0)</f>
        <v>1</v>
      </c>
      <c r="F29">
        <f t="shared" si="1"/>
        <v>1</v>
      </c>
      <c r="G29" t="str">
        <f>IF('RNV 01 2025'!L29="Implementadas", 1, IF('RNV 01 2025'!L29="Parcialmente implementadas", 0.5, IF('RNV 01 2025'!L29="No implementadas", 0,"0" )))</f>
        <v>0</v>
      </c>
      <c r="L29" t="s">
        <v>729</v>
      </c>
    </row>
    <row r="30" spans="1:24" x14ac:dyDescent="0.25">
      <c r="A30">
        <f>IF(LEN('RNV 01 2025'!G30)&gt;0, 1, 0)</f>
        <v>0</v>
      </c>
      <c r="B30">
        <f>IF('RNV 01 2025'!J30="En tiempo",1,0)</f>
        <v>0</v>
      </c>
      <c r="C30">
        <f t="shared" si="0"/>
        <v>0</v>
      </c>
      <c r="D30">
        <f>IF('RNV 01 2025'!G30="Acepta", 1, IF('RNV 01 2025'!G30="Rechaza", 0.5, IF(ISBLANK('RNV 01 2025'!G30), 0, )))</f>
        <v>0</v>
      </c>
      <c r="E30">
        <f>IF('RNV 01 2025'!I30="Se señala",1,0)</f>
        <v>0</v>
      </c>
      <c r="F30">
        <f t="shared" si="1"/>
        <v>0</v>
      </c>
      <c r="G30" t="str">
        <f>IF('RNV 01 2025'!L30="Implementadas", 1, IF('RNV 01 2025'!L30="Parcialmente implementadas", 0.5, IF('RNV 01 2025'!L30="No implementadas", 0,"0" )))</f>
        <v>0</v>
      </c>
      <c r="S30" s="3"/>
      <c r="T30" s="3"/>
      <c r="U30" s="3"/>
      <c r="V30" s="3"/>
      <c r="W30" s="3"/>
      <c r="X30" s="3"/>
    </row>
    <row r="31" spans="1:24" x14ac:dyDescent="0.25">
      <c r="A31">
        <f>IF(LEN('RNV 01 2025'!G31)&gt;0, 1, 0)</f>
        <v>1</v>
      </c>
      <c r="B31">
        <f>IF('RNV 01 2025'!J31="En tiempo",1,0)</f>
        <v>1</v>
      </c>
      <c r="C31">
        <f t="shared" si="0"/>
        <v>1</v>
      </c>
      <c r="D31">
        <f>IF('RNV 01 2025'!G31="Acepta", 1, IF('RNV 01 2025'!G31="Rechaza", 0.5, IF(ISBLANK('RNV 01 2025'!G31), 0, )))</f>
        <v>1</v>
      </c>
      <c r="E31">
        <f>IF('RNV 01 2025'!I31="Se señala",1,0)</f>
        <v>1</v>
      </c>
      <c r="F31">
        <f t="shared" si="1"/>
        <v>1</v>
      </c>
      <c r="G31" t="str">
        <f>IF('RNV 01 2025'!L31="Implementadas", 1, IF('RNV 01 2025'!L31="Parcialmente implementadas", 0.5, IF('RNV 01 2025'!L31="No implementadas", 0,"0" )))</f>
        <v>0</v>
      </c>
    </row>
    <row r="32" spans="1:24" x14ac:dyDescent="0.25">
      <c r="A32">
        <f>IF(LEN('RNV 01 2025'!G32)&gt;0, 1, 0)</f>
        <v>0</v>
      </c>
      <c r="B32">
        <f>IF('RNV 01 2025'!J32="En tiempo",1,0)</f>
        <v>0</v>
      </c>
      <c r="C32">
        <f t="shared" si="0"/>
        <v>0</v>
      </c>
      <c r="D32">
        <f>IF('RNV 01 2025'!G32="Acepta", 1, IF('RNV 01 2025'!G32="Rechaza", 0.5, IF(ISBLANK('RNV 01 2025'!G32), 0, )))</f>
        <v>0</v>
      </c>
      <c r="E32">
        <f>IF('RNV 01 2025'!I32="Se señala",1,0)</f>
        <v>0</v>
      </c>
      <c r="F32">
        <f t="shared" si="1"/>
        <v>0</v>
      </c>
      <c r="G32" t="str">
        <f>IF('RNV 01 2025'!L32="Implementadas", 1, IF('RNV 01 2025'!L32="Parcialmente implementadas", 0.5, IF('RNV 01 2025'!L32="No implementadas", 0,"0" )))</f>
        <v>0</v>
      </c>
    </row>
    <row r="33" spans="1:7" x14ac:dyDescent="0.25">
      <c r="A33">
        <f>IF(LEN('RNV 01 2025'!G33)&gt;0, 1, 0)</f>
        <v>1</v>
      </c>
      <c r="B33">
        <f>IF('RNV 01 2025'!J33="En tiempo",1,0)</f>
        <v>1</v>
      </c>
      <c r="C33">
        <f t="shared" si="0"/>
        <v>1</v>
      </c>
      <c r="D33">
        <f>IF('RNV 01 2025'!G33="Acepta", 1, IF('RNV 01 2025'!G33="Rechaza", 0.5, IF(ISBLANK('RNV 01 2025'!G33), 0, )))</f>
        <v>1</v>
      </c>
      <c r="E33">
        <f>IF('RNV 01 2025'!I33="Se señala",1,0)</f>
        <v>1</v>
      </c>
      <c r="F33">
        <f t="shared" si="1"/>
        <v>1</v>
      </c>
      <c r="G33" t="str">
        <f>IF('RNV 01 2025'!L33="Implementadas", 1, IF('RNV 01 2025'!L33="Parcialmente implementadas", 0.5, IF('RNV 01 2025'!L33="No implementadas", 0,"0" )))</f>
        <v>0</v>
      </c>
    </row>
    <row r="34" spans="1:7" x14ac:dyDescent="0.25">
      <c r="A34">
        <f>IF(LEN('RNV 01 2025'!G34)&gt;0, 1, 0)</f>
        <v>1</v>
      </c>
      <c r="B34">
        <f>IF('RNV 01 2025'!J34="En tiempo",1,0)</f>
        <v>0</v>
      </c>
      <c r="C34">
        <f t="shared" si="0"/>
        <v>0.5</v>
      </c>
      <c r="D34">
        <f>IF('RNV 01 2025'!G34="Acepta", 1, IF('RNV 01 2025'!G34="Rechaza", 0.5, IF(ISBLANK('RNV 01 2025'!G34), 0, )))</f>
        <v>1</v>
      </c>
      <c r="E34">
        <f>IF('RNV 01 2025'!I34="Se señala",1,0)</f>
        <v>1</v>
      </c>
      <c r="F34">
        <f t="shared" si="1"/>
        <v>1</v>
      </c>
      <c r="G34" t="str">
        <f>IF('RNV 01 2025'!L34="Implementadas", 1, IF('RNV 01 2025'!L34="Parcialmente implementadas", 0.5, IF('RNV 01 2025'!L34="No implementadas", 0,"0" )))</f>
        <v>0</v>
      </c>
    </row>
    <row r="35" spans="1:7" x14ac:dyDescent="0.25">
      <c r="A35">
        <f>IF(LEN('RNV 01 2025'!G35)&gt;0, 1, 0)</f>
        <v>1</v>
      </c>
      <c r="B35">
        <f>IF('RNV 01 2025'!J35="En tiempo",1,0)</f>
        <v>1</v>
      </c>
      <c r="C35">
        <f t="shared" si="0"/>
        <v>1</v>
      </c>
      <c r="D35">
        <f>IF('RNV 01 2025'!G35="Acepta", 1, IF('RNV 01 2025'!G35="Rechaza", 0.5, IF(ISBLANK('RNV 01 2025'!G35), 0, )))</f>
        <v>1</v>
      </c>
      <c r="E35">
        <f>IF('RNV 01 2025'!I35="Se señala",1,0)</f>
        <v>1</v>
      </c>
      <c r="F35">
        <f t="shared" si="1"/>
        <v>1</v>
      </c>
      <c r="G35" t="str">
        <f>IF('RNV 01 2025'!L35="Implementadas", 1, IF('RNV 01 2025'!L35="Parcialmente implementadas", 0.5, IF('RNV 01 2025'!L35="No implementadas", 0,"0" )))</f>
        <v>0</v>
      </c>
    </row>
    <row r="36" spans="1:7" x14ac:dyDescent="0.25">
      <c r="A36">
        <f>IF(LEN('RNV 01 2025'!G36)&gt;0, 1, 0)</f>
        <v>0</v>
      </c>
      <c r="B36">
        <f>IF('RNV 01 2025'!J36="En tiempo",1,0)</f>
        <v>0</v>
      </c>
      <c r="C36">
        <f t="shared" si="0"/>
        <v>0</v>
      </c>
      <c r="D36">
        <f>IF('RNV 01 2025'!G36="Acepta", 1, IF('RNV 01 2025'!G36="Rechaza", 0.5, IF(ISBLANK('RNV 01 2025'!G36), 0, )))</f>
        <v>0</v>
      </c>
      <c r="E36">
        <f>IF('RNV 01 2025'!I36="Se señala",1,0)</f>
        <v>0</v>
      </c>
      <c r="F36">
        <f t="shared" si="1"/>
        <v>0</v>
      </c>
      <c r="G36" t="str">
        <f>IF('RNV 01 2025'!L36="Implementadas", 1, IF('RNV 01 2025'!L36="Parcialmente implementadas", 0.5, IF('RNV 01 2025'!L36="No implementadas", 0,"0" )))</f>
        <v>0</v>
      </c>
    </row>
    <row r="37" spans="1:7" x14ac:dyDescent="0.25">
      <c r="A37">
        <f>IF(LEN('RNV 01 2025'!G37)&gt;0, 1, 0)</f>
        <v>0</v>
      </c>
      <c r="B37">
        <f>IF('RNV 01 2025'!J37="En tiempo",1,0)</f>
        <v>0</v>
      </c>
      <c r="C37">
        <f t="shared" si="0"/>
        <v>0</v>
      </c>
      <c r="D37">
        <f>IF('RNV 01 2025'!G37="Acepta", 1, IF('RNV 01 2025'!G37="Rechaza", 0.5, IF(ISBLANK('RNV 01 2025'!G37), 0, )))</f>
        <v>0</v>
      </c>
      <c r="E37">
        <f>IF('RNV 01 2025'!I37="Se señala",1,0)</f>
        <v>0</v>
      </c>
      <c r="F37">
        <f t="shared" si="1"/>
        <v>0</v>
      </c>
      <c r="G37" t="str">
        <f>IF('RNV 01 2025'!L37="Implementadas", 1, IF('RNV 01 2025'!L37="Parcialmente implementadas", 0.5, IF('RNV 01 2025'!L37="No implementadas", 0,"0" )))</f>
        <v>0</v>
      </c>
    </row>
    <row r="38" spans="1:7" x14ac:dyDescent="0.25">
      <c r="A38">
        <f>IF(LEN('RNV 01 2025'!G38)&gt;0, 1, 0)</f>
        <v>0</v>
      </c>
      <c r="B38">
        <f>IF('RNV 01 2025'!J38="En tiempo",1,0)</f>
        <v>0</v>
      </c>
      <c r="C38">
        <f t="shared" si="0"/>
        <v>0</v>
      </c>
      <c r="D38">
        <f>IF('RNV 01 2025'!G38="Acepta", 1, IF('RNV 01 2025'!G38="Rechaza", 0.5, IF(ISBLANK('RNV 01 2025'!G38), 0, )))</f>
        <v>0</v>
      </c>
      <c r="E38">
        <f>IF('RNV 01 2025'!I38="Se señala",1,0)</f>
        <v>0</v>
      </c>
      <c r="F38">
        <f t="shared" si="1"/>
        <v>0</v>
      </c>
      <c r="G38" t="str">
        <f>IF('RNV 01 2025'!L38="Implementadas", 1, IF('RNV 01 2025'!L38="Parcialmente implementadas", 0.5, IF('RNV 01 2025'!L38="No implementadas", 0,"0" )))</f>
        <v>0</v>
      </c>
    </row>
    <row r="39" spans="1:7" x14ac:dyDescent="0.25">
      <c r="A39">
        <f>IF(LEN('RNV 01 2025'!G39)&gt;0, 1, 0)</f>
        <v>1</v>
      </c>
      <c r="B39">
        <f>IF('RNV 01 2025'!J39="En tiempo",1,0)</f>
        <v>1</v>
      </c>
      <c r="C39">
        <f t="shared" si="0"/>
        <v>1</v>
      </c>
      <c r="D39">
        <f>IF('RNV 01 2025'!G39="Acepta", 1, IF('RNV 01 2025'!G39="Rechaza", 0.5, IF(ISBLANK('RNV 01 2025'!G39), 0, )))</f>
        <v>1</v>
      </c>
      <c r="E39">
        <f>IF('RNV 01 2025'!I39="Se señala",1,0)</f>
        <v>1</v>
      </c>
      <c r="F39">
        <f t="shared" si="1"/>
        <v>1</v>
      </c>
      <c r="G39" t="str">
        <f>IF('RNV 01 2025'!L39="Implementadas", 1, IF('RNV 01 2025'!L39="Parcialmente implementadas", 0.5, IF('RNV 01 2025'!L39="No implementadas", 0,"0" )))</f>
        <v>0</v>
      </c>
    </row>
    <row r="40" spans="1:7" x14ac:dyDescent="0.25">
      <c r="A40">
        <f>IF(LEN('RNV 01 2025'!G40)&gt;0, 1, 0)</f>
        <v>0</v>
      </c>
      <c r="B40">
        <f>IF('RNV 01 2025'!J40="En tiempo",1,0)</f>
        <v>0</v>
      </c>
      <c r="C40">
        <f t="shared" si="0"/>
        <v>0</v>
      </c>
      <c r="D40">
        <f>IF('RNV 01 2025'!G40="Acepta", 1, IF('RNV 01 2025'!G40="Rechaza", 0.5, IF(ISBLANK('RNV 01 2025'!G40), 0, )))</f>
        <v>0</v>
      </c>
      <c r="E40">
        <f>IF('RNV 01 2025'!I40="Se señala",1,0)</f>
        <v>0</v>
      </c>
      <c r="F40">
        <f t="shared" si="1"/>
        <v>0</v>
      </c>
      <c r="G40" t="str">
        <f>IF('RNV 01 2025'!L40="Implementadas", 1, IF('RNV 01 2025'!L40="Parcialmente implementadas", 0.5, IF('RNV 01 2025'!L40="No implementadas", 0,"0" )))</f>
        <v>0</v>
      </c>
    </row>
    <row r="41" spans="1:7" x14ac:dyDescent="0.25">
      <c r="A41">
        <f>IF(LEN('RNV 01 2025'!G41)&gt;0, 1, 0)</f>
        <v>0</v>
      </c>
      <c r="B41">
        <f>IF('RNV 01 2025'!J41="En tiempo",1,0)</f>
        <v>0</v>
      </c>
      <c r="C41">
        <f t="shared" si="0"/>
        <v>0</v>
      </c>
      <c r="D41">
        <f>IF('RNV 01 2025'!G41="Acepta", 1, IF('RNV 01 2025'!G41="Rechaza", 0.5, IF(ISBLANK('RNV 01 2025'!G41), 0, )))</f>
        <v>0</v>
      </c>
      <c r="E41">
        <f>IF('RNV 01 2025'!I41="Se señala",1,0)</f>
        <v>0</v>
      </c>
      <c r="F41">
        <f t="shared" si="1"/>
        <v>0</v>
      </c>
      <c r="G41" t="str">
        <f>IF('RNV 01 2025'!L41="Implementadas", 1, IF('RNV 01 2025'!L41="Parcialmente implementadas", 0.5, IF('RNV 01 2025'!L41="No implementadas", 0,"0" )))</f>
        <v>0</v>
      </c>
    </row>
    <row r="42" spans="1:7" x14ac:dyDescent="0.25">
      <c r="A42">
        <f>IF(LEN('RNV 01 2025'!G42)&gt;0, 1, 0)</f>
        <v>1</v>
      </c>
      <c r="B42">
        <f>IF('RNV 01 2025'!J42="En tiempo",1,0)</f>
        <v>1</v>
      </c>
      <c r="C42">
        <f t="shared" si="0"/>
        <v>1</v>
      </c>
      <c r="D42">
        <f>IF('RNV 01 2025'!G42="Acepta", 1, IF('RNV 01 2025'!G42="Rechaza", 0.5, IF(ISBLANK('RNV 01 2025'!G42), 0, )))</f>
        <v>1</v>
      </c>
      <c r="E42">
        <f>IF('RNV 01 2025'!I42="Se señala",1,0)</f>
        <v>1</v>
      </c>
      <c r="F42">
        <f t="shared" si="1"/>
        <v>1</v>
      </c>
      <c r="G42" t="str">
        <f>IF('RNV 01 2025'!L42="Implementadas", 1, IF('RNV 01 2025'!L42="Parcialmente implementadas", 0.5, IF('RNV 01 2025'!L42="No implementadas", 0,"0" )))</f>
        <v>0</v>
      </c>
    </row>
    <row r="43" spans="1:7" x14ac:dyDescent="0.25">
      <c r="A43">
        <f>IF(LEN('RNV 01 2025'!G43)&gt;0, 1, 0)</f>
        <v>1</v>
      </c>
      <c r="B43">
        <f>IF('RNV 01 2025'!J43="En tiempo",1,0)</f>
        <v>0</v>
      </c>
      <c r="C43">
        <f t="shared" si="0"/>
        <v>0.5</v>
      </c>
      <c r="D43">
        <f>IF('RNV 01 2025'!G43="Acepta", 1, IF('RNV 01 2025'!G43="Rechaza", 0.5, IF(ISBLANK('RNV 01 2025'!G43), 0, )))</f>
        <v>1</v>
      </c>
      <c r="E43">
        <f>IF('RNV 01 2025'!I43="Se señala",1,0)</f>
        <v>1</v>
      </c>
      <c r="F43">
        <f t="shared" si="1"/>
        <v>1</v>
      </c>
      <c r="G43" t="str">
        <f>IF('RNV 01 2025'!L43="Implementadas", 1, IF('RNV 01 2025'!L43="Parcialmente implementadas", 0.5, IF('RNV 01 2025'!L43="No implementadas", 0,"0" )))</f>
        <v>0</v>
      </c>
    </row>
    <row r="44" spans="1:7" x14ac:dyDescent="0.25">
      <c r="A44">
        <f>IF(LEN('RNV 01 2025'!G44)&gt;0, 1, 0)</f>
        <v>1</v>
      </c>
      <c r="B44">
        <f>IF('RNV 01 2025'!J44="En tiempo",1,0)</f>
        <v>1</v>
      </c>
      <c r="C44">
        <f t="shared" si="0"/>
        <v>1</v>
      </c>
      <c r="D44">
        <f>IF('RNV 01 2025'!G44="Acepta", 1, IF('RNV 01 2025'!G44="Rechaza", 0.5, IF(ISBLANK('RNV 01 2025'!G44), 0, )))</f>
        <v>1</v>
      </c>
      <c r="E44">
        <f>IF('RNV 01 2025'!I44="Se señala",1,0)</f>
        <v>1</v>
      </c>
      <c r="F44">
        <f t="shared" si="1"/>
        <v>1</v>
      </c>
      <c r="G44" t="str">
        <f>IF('RNV 01 2025'!L44="Implementadas", 1, IF('RNV 01 2025'!L44="Parcialmente implementadas", 0.5, IF('RNV 01 2025'!L44="No implementadas", 0,"0" )))</f>
        <v>0</v>
      </c>
    </row>
    <row r="45" spans="1:7" x14ac:dyDescent="0.25">
      <c r="A45">
        <f>IF(LEN('RNV 01 2025'!G45)&gt;0, 1, 0)</f>
        <v>0</v>
      </c>
      <c r="B45">
        <f>IF('RNV 01 2025'!J45="En tiempo",1,0)</f>
        <v>0</v>
      </c>
      <c r="C45">
        <f t="shared" si="0"/>
        <v>0</v>
      </c>
      <c r="D45">
        <f>IF('RNV 01 2025'!G45="Acepta", 1, IF('RNV 01 2025'!G45="Rechaza", 0.5, IF(ISBLANK('RNV 01 2025'!G45), 0, )))</f>
        <v>0</v>
      </c>
      <c r="E45">
        <f>IF('RNV 01 2025'!I45="Se señala",1,0)</f>
        <v>0</v>
      </c>
      <c r="F45">
        <f t="shared" si="1"/>
        <v>0</v>
      </c>
      <c r="G45" t="str">
        <f>IF('RNV 01 2025'!L45="Implementadas", 1, IF('RNV 01 2025'!L45="Parcialmente implementadas", 0.5, IF('RNV 01 2025'!L45="No implementadas", 0,"0" )))</f>
        <v>0</v>
      </c>
    </row>
    <row r="46" spans="1:7" x14ac:dyDescent="0.25">
      <c r="A46">
        <f>IF(LEN('RNV 01 2025'!G46)&gt;0, 1, 0)</f>
        <v>1</v>
      </c>
      <c r="B46">
        <f>IF('RNV 01 2025'!J46="En tiempo",1,0)</f>
        <v>1</v>
      </c>
      <c r="C46">
        <f t="shared" si="0"/>
        <v>1</v>
      </c>
      <c r="D46">
        <f>IF('RNV 01 2025'!G46="Acepta", 1, IF('RNV 01 2025'!G46="Rechaza", 0.5, IF(ISBLANK('RNV 01 2025'!G46), 0, )))</f>
        <v>1</v>
      </c>
      <c r="E46">
        <f>IF('RNV 01 2025'!I46="Se señala",1,0)</f>
        <v>1</v>
      </c>
      <c r="F46">
        <f t="shared" si="1"/>
        <v>1</v>
      </c>
      <c r="G46" t="str">
        <f>IF('RNV 01 2025'!L46="Implementadas", 1, IF('RNV 01 2025'!L46="Parcialmente implementadas", 0.5, IF('RNV 01 2025'!L46="No implementadas", 0,"0" )))</f>
        <v>0</v>
      </c>
    </row>
    <row r="47" spans="1:7" x14ac:dyDescent="0.25">
      <c r="A47">
        <f>IF(LEN('RNV 01 2025'!G47)&gt;0, 1, 0)</f>
        <v>1</v>
      </c>
      <c r="B47">
        <f>IF('RNV 01 2025'!J47="En tiempo",1,0)</f>
        <v>0</v>
      </c>
      <c r="C47">
        <f t="shared" si="0"/>
        <v>0.5</v>
      </c>
      <c r="D47">
        <f>IF('RNV 01 2025'!G47="Acepta", 1, IF('RNV 01 2025'!G47="Rechaza", 0.5, IF(ISBLANK('RNV 01 2025'!G47), 0, )))</f>
        <v>1</v>
      </c>
      <c r="E47">
        <f>IF('RNV 01 2025'!I47="Se señala",1,0)</f>
        <v>1</v>
      </c>
      <c r="F47">
        <f t="shared" si="1"/>
        <v>1</v>
      </c>
      <c r="G47" t="str">
        <f>IF('RNV 01 2025'!L47="Implementadas", 1, IF('RNV 01 2025'!L47="Parcialmente implementadas", 0.5, IF('RNV 01 2025'!L47="No implementadas", 0,"0" )))</f>
        <v>0</v>
      </c>
    </row>
    <row r="48" spans="1:7" x14ac:dyDescent="0.25">
      <c r="A48">
        <f>IF(LEN('RNV 01 2025'!G48)&gt;0, 1, 0)</f>
        <v>1</v>
      </c>
      <c r="B48">
        <f>IF('RNV 01 2025'!J48="En tiempo",1,0)</f>
        <v>1</v>
      </c>
      <c r="C48">
        <f t="shared" si="0"/>
        <v>1</v>
      </c>
      <c r="D48">
        <f>IF('RNV 01 2025'!G48="Acepta", 1, IF('RNV 01 2025'!G48="Rechaza", 0.5, IF(ISBLANK('RNV 01 2025'!G48), 0, )))</f>
        <v>1</v>
      </c>
      <c r="E48">
        <f>IF('RNV 01 2025'!I48="Se señala",1,0)</f>
        <v>1</v>
      </c>
      <c r="F48">
        <f t="shared" si="1"/>
        <v>1</v>
      </c>
      <c r="G48" t="str">
        <f>IF('RNV 01 2025'!L48="Implementadas", 1, IF('RNV 01 2025'!L48="Parcialmente implementadas", 0.5, IF('RNV 01 2025'!L48="No implementadas", 0,"0" )))</f>
        <v>0</v>
      </c>
    </row>
    <row r="49" spans="1:7" x14ac:dyDescent="0.25">
      <c r="A49">
        <f>IF(LEN('RNV 01 2025'!G49)&gt;0, 1, 0)</f>
        <v>1</v>
      </c>
      <c r="B49">
        <f>IF('RNV 01 2025'!J49="En tiempo",1,0)</f>
        <v>1</v>
      </c>
      <c r="C49">
        <f t="shared" si="0"/>
        <v>1</v>
      </c>
      <c r="D49">
        <f>IF('RNV 01 2025'!G49="Acepta", 1, IF('RNV 01 2025'!G49="Rechaza", 0.5, IF(ISBLANK('RNV 01 2025'!G49), 0, )))</f>
        <v>1</v>
      </c>
      <c r="E49">
        <f>IF('RNV 01 2025'!I49="Se señala",1,0)</f>
        <v>1</v>
      </c>
      <c r="F49">
        <f t="shared" si="1"/>
        <v>1</v>
      </c>
      <c r="G49" t="str">
        <f>IF('RNV 01 2025'!L49="Implementadas", 1, IF('RNV 01 2025'!L49="Parcialmente implementadas", 0.5, IF('RNV 01 2025'!L49="No implementadas", 0,"0" )))</f>
        <v>0</v>
      </c>
    </row>
    <row r="50" spans="1:7" x14ac:dyDescent="0.25">
      <c r="A50">
        <f>IF(LEN('RNV 01 2025'!G50)&gt;0, 1, 0)</f>
        <v>0</v>
      </c>
      <c r="B50">
        <f>IF('RNV 01 2025'!J50="En tiempo",1,0)</f>
        <v>0</v>
      </c>
      <c r="C50">
        <f t="shared" si="0"/>
        <v>0</v>
      </c>
      <c r="D50">
        <f>IF('RNV 01 2025'!G50="Acepta", 1, IF('RNV 01 2025'!G50="Rechaza", 0.5, IF(ISBLANK('RNV 01 2025'!G50), 0, )))</f>
        <v>0</v>
      </c>
      <c r="E50">
        <f>IF('RNV 01 2025'!I50="Se señala",1,0)</f>
        <v>0</v>
      </c>
      <c r="F50">
        <f t="shared" si="1"/>
        <v>0</v>
      </c>
      <c r="G50" t="str">
        <f>IF('RNV 01 2025'!L50="Implementadas", 1, IF('RNV 01 2025'!L50="Parcialmente implementadas", 0.5, IF('RNV 01 2025'!L50="No implementadas", 0,"0" )))</f>
        <v>0</v>
      </c>
    </row>
    <row r="51" spans="1:7" x14ac:dyDescent="0.25">
      <c r="A51">
        <f>IF(LEN('RNV 01 2025'!G51)&gt;0, 1, 0)</f>
        <v>0</v>
      </c>
      <c r="B51">
        <f>IF('RNV 01 2025'!J51="En tiempo",1,0)</f>
        <v>0</v>
      </c>
      <c r="C51">
        <f t="shared" si="0"/>
        <v>0</v>
      </c>
      <c r="D51">
        <f>IF('RNV 01 2025'!G51="Acepta", 1, IF('RNV 01 2025'!G51="Rechaza", 0.5, IF(ISBLANK('RNV 01 2025'!G51), 0, )))</f>
        <v>0</v>
      </c>
      <c r="E51">
        <f>IF('RNV 01 2025'!I51="Se señala",1,0)</f>
        <v>0</v>
      </c>
      <c r="F51">
        <f t="shared" si="1"/>
        <v>0</v>
      </c>
      <c r="G51" t="str">
        <f>IF('RNV 01 2025'!L51="Implementadas", 1, IF('RNV 01 2025'!L51="Parcialmente implementadas", 0.5, IF('RNV 01 2025'!L51="No implementadas", 0,"0" )))</f>
        <v>0</v>
      </c>
    </row>
    <row r="52" spans="1:7" x14ac:dyDescent="0.25">
      <c r="A52">
        <f>IF(LEN('RNV 01 2025'!G52)&gt;0, 1, 0)</f>
        <v>0</v>
      </c>
      <c r="B52">
        <f>IF('RNV 01 2025'!J52="En tiempo",1,0)</f>
        <v>0</v>
      </c>
      <c r="C52">
        <f t="shared" si="0"/>
        <v>0</v>
      </c>
      <c r="D52">
        <f>IF('RNV 01 2025'!G52="Acepta", 1, IF('RNV 01 2025'!G52="Rechaza", 0.5, IF(ISBLANK('RNV 01 2025'!G52), 0, )))</f>
        <v>0</v>
      </c>
      <c r="E52">
        <f>IF('RNV 01 2025'!I52="Se señala",1,0)</f>
        <v>0</v>
      </c>
      <c r="F52">
        <f t="shared" si="1"/>
        <v>0</v>
      </c>
      <c r="G52" t="str">
        <f>IF('RNV 01 2025'!L52="Implementadas", 1, IF('RNV 01 2025'!L52="Parcialmente implementadas", 0.5, IF('RNV 01 2025'!L52="No implementadas", 0,"0" )))</f>
        <v>0</v>
      </c>
    </row>
    <row r="53" spans="1:7" x14ac:dyDescent="0.25">
      <c r="A53">
        <f>IF(LEN('RNV 01 2025'!G53)&gt;0, 1, 0)</f>
        <v>0</v>
      </c>
      <c r="B53">
        <f>IF('RNV 01 2025'!J53="En tiempo",1,0)</f>
        <v>0</v>
      </c>
      <c r="C53">
        <f t="shared" si="0"/>
        <v>0</v>
      </c>
      <c r="D53">
        <f>IF('RNV 01 2025'!G53="Acepta", 1, IF('RNV 01 2025'!G53="Rechaza", 0.5, IF(ISBLANK('RNV 01 2025'!G53), 0, )))</f>
        <v>0</v>
      </c>
      <c r="E53">
        <f>IF('RNV 01 2025'!I53="Se señala",1,0)</f>
        <v>0</v>
      </c>
      <c r="F53">
        <f t="shared" si="1"/>
        <v>0</v>
      </c>
      <c r="G53" t="str">
        <f>IF('RNV 01 2025'!L53="Implementadas", 1, IF('RNV 01 2025'!L53="Parcialmente implementadas", 0.5, IF('RNV 01 2025'!L53="No implementadas", 0,"0" )))</f>
        <v>0</v>
      </c>
    </row>
    <row r="54" spans="1:7" x14ac:dyDescent="0.25">
      <c r="A54">
        <f>IF(LEN('RNV 01 2025'!G54)&gt;0, 1, 0)</f>
        <v>0</v>
      </c>
      <c r="B54">
        <f>IF('RNV 01 2025'!J54="En tiempo",1,0)</f>
        <v>0</v>
      </c>
      <c r="C54">
        <f t="shared" si="0"/>
        <v>0</v>
      </c>
      <c r="D54">
        <f>IF('RNV 01 2025'!G54="Acepta", 1, IF('RNV 01 2025'!G54="Rechaza", 0.5, IF(ISBLANK('RNV 01 2025'!G54), 0, )))</f>
        <v>0</v>
      </c>
      <c r="E54">
        <f>IF('RNV 01 2025'!I54="Se señala",1,0)</f>
        <v>0</v>
      </c>
      <c r="F54">
        <f t="shared" si="1"/>
        <v>0</v>
      </c>
      <c r="G54" t="str">
        <f>IF('RNV 01 2025'!L54="Implementadas", 1, IF('RNV 01 2025'!L54="Parcialmente implementadas", 0.5, IF('RNV 01 2025'!L54="No implementadas", 0,"0" )))</f>
        <v>0</v>
      </c>
    </row>
    <row r="55" spans="1:7" x14ac:dyDescent="0.25">
      <c r="A55">
        <f>IF(LEN('RNV 01 2025'!G55)&gt;0, 1, 0)</f>
        <v>0</v>
      </c>
      <c r="B55">
        <f>IF('RNV 01 2025'!J55="En tiempo",1,0)</f>
        <v>0</v>
      </c>
      <c r="C55">
        <f t="shared" si="0"/>
        <v>0</v>
      </c>
      <c r="D55">
        <f>IF('RNV 01 2025'!G55="Acepta", 1, IF('RNV 01 2025'!G55="Rechaza", 0.5, IF(ISBLANK('RNV 01 2025'!G55), 0, )))</f>
        <v>0</v>
      </c>
      <c r="E55">
        <f>IF('RNV 01 2025'!I55="Se señala",1,0)</f>
        <v>0</v>
      </c>
      <c r="F55">
        <f t="shared" si="1"/>
        <v>0</v>
      </c>
      <c r="G55" t="str">
        <f>IF('RNV 01 2025'!L55="Implementadas", 1, IF('RNV 01 2025'!L55="Parcialmente implementadas", 0.5, IF('RNV 01 2025'!L55="No implementadas", 0,"0" )))</f>
        <v>0</v>
      </c>
    </row>
    <row r="56" spans="1:7" x14ac:dyDescent="0.25">
      <c r="A56">
        <f>IF(LEN('RNV 01 2025'!G56)&gt;0, 1, 0)</f>
        <v>0</v>
      </c>
      <c r="B56">
        <f>IF('RNV 01 2025'!J56="En tiempo",1,0)</f>
        <v>0</v>
      </c>
      <c r="C56">
        <f t="shared" si="0"/>
        <v>0</v>
      </c>
      <c r="D56">
        <f>IF('RNV 01 2025'!G56="Acepta", 1, IF('RNV 01 2025'!G56="Rechaza", 0.5, IF(ISBLANK('RNV 01 2025'!G56), 0, )))</f>
        <v>0</v>
      </c>
      <c r="E56">
        <f>IF('RNV 01 2025'!I56="Se señala",1,0)</f>
        <v>0</v>
      </c>
      <c r="F56">
        <f t="shared" si="1"/>
        <v>0</v>
      </c>
      <c r="G56" t="str">
        <f>IF('RNV 01 2025'!L56="Implementadas", 1, IF('RNV 01 2025'!L56="Parcialmente implementadas", 0.5, IF('RNV 01 2025'!L56="No implementadas", 0,"0" )))</f>
        <v>0</v>
      </c>
    </row>
    <row r="57" spans="1:7" x14ac:dyDescent="0.25">
      <c r="A57">
        <f>IF(LEN('RNV 01 2025'!G57)&gt;0, 1, 0)</f>
        <v>0</v>
      </c>
      <c r="B57">
        <f>IF('RNV 01 2025'!J57="En tiempo",1,0)</f>
        <v>0</v>
      </c>
      <c r="C57">
        <f t="shared" si="0"/>
        <v>0</v>
      </c>
      <c r="D57">
        <f>IF('RNV 01 2025'!G57="Acepta", 1, IF('RNV 01 2025'!G57="Rechaza", 0.5, IF(ISBLANK('RNV 01 2025'!G57), 0, )))</f>
        <v>0</v>
      </c>
      <c r="E57">
        <f>IF('RNV 01 2025'!I57="Se señala",1,0)</f>
        <v>0</v>
      </c>
      <c r="F57">
        <f t="shared" si="1"/>
        <v>0</v>
      </c>
      <c r="G57" t="str">
        <f>IF('RNV 01 2025'!L57="Implementadas", 1, IF('RNV 01 2025'!L57="Parcialmente implementadas", 0.5, IF('RNV 01 2025'!L57="No implementadas", 0,"0" )))</f>
        <v>0</v>
      </c>
    </row>
    <row r="58" spans="1:7" x14ac:dyDescent="0.25">
      <c r="A58">
        <f>IF(LEN('RNV 01 2025'!G58)&gt;0, 1, 0)</f>
        <v>0</v>
      </c>
      <c r="B58">
        <f>IF('RNV 01 2025'!J58="En tiempo",1,0)</f>
        <v>0</v>
      </c>
      <c r="C58">
        <f t="shared" si="0"/>
        <v>0</v>
      </c>
      <c r="D58">
        <f>IF('RNV 01 2025'!G58="Acepta", 1, IF('RNV 01 2025'!G58="Rechaza", 0.5, IF(ISBLANK('RNV 01 2025'!G58), 0, )))</f>
        <v>0</v>
      </c>
      <c r="E58">
        <f>IF('RNV 01 2025'!I58="Se señala",1,0)</f>
        <v>0</v>
      </c>
      <c r="F58">
        <f t="shared" si="1"/>
        <v>0</v>
      </c>
      <c r="G58" t="str">
        <f>IF('RNV 01 2025'!L58="Implementadas", 1, IF('RNV 01 2025'!L58="Parcialmente implementadas", 0.5, IF('RNV 01 2025'!L58="No implementadas", 0,"0" )))</f>
        <v>0</v>
      </c>
    </row>
    <row r="59" spans="1:7" x14ac:dyDescent="0.25">
      <c r="A59">
        <f>IF(LEN('RNV 01 2025'!G59)&gt;0, 1, 0)</f>
        <v>0</v>
      </c>
      <c r="B59">
        <f>IF('RNV 01 2025'!J59="En tiempo",1,0)</f>
        <v>0</v>
      </c>
      <c r="C59">
        <f t="shared" si="0"/>
        <v>0</v>
      </c>
      <c r="D59">
        <f>IF('RNV 01 2025'!G59="Acepta", 1, IF('RNV 01 2025'!G59="Rechaza", 0.5, IF(ISBLANK('RNV 01 2025'!G59), 0, )))</f>
        <v>0</v>
      </c>
      <c r="E59">
        <f>IF('RNV 01 2025'!I59="Se señala",1,0)</f>
        <v>0</v>
      </c>
      <c r="F59">
        <f t="shared" si="1"/>
        <v>0</v>
      </c>
      <c r="G59" t="str">
        <f>IF('RNV 01 2025'!L59="Implementadas", 1, IF('RNV 01 2025'!L59="Parcialmente implementadas", 0.5, IF('RNV 01 2025'!L59="No implementadas", 0,"0" )))</f>
        <v>0</v>
      </c>
    </row>
    <row r="60" spans="1:7" x14ac:dyDescent="0.25">
      <c r="A60">
        <f>IF(LEN('RNV 01 2025'!G60)&gt;0, 1, 0)</f>
        <v>0</v>
      </c>
      <c r="B60">
        <f>IF('RNV 01 2025'!J60="En tiempo",1,0)</f>
        <v>0</v>
      </c>
      <c r="C60">
        <f t="shared" si="0"/>
        <v>0</v>
      </c>
      <c r="D60">
        <f>IF('RNV 01 2025'!G60="Acepta", 1, IF('RNV 01 2025'!G60="Rechaza", 0.5, IF(ISBLANK('RNV 01 2025'!G60), 0, )))</f>
        <v>0</v>
      </c>
      <c r="E60">
        <f>IF('RNV 01 2025'!I60="Se señala",1,0)</f>
        <v>0</v>
      </c>
      <c r="F60">
        <f t="shared" si="1"/>
        <v>0</v>
      </c>
      <c r="G60" t="str">
        <f>IF('RNV 01 2025'!L60="Implementadas", 1, IF('RNV 01 2025'!L60="Parcialmente implementadas", 0.5, IF('RNV 01 2025'!L60="No implementadas", 0,"0" )))</f>
        <v>0</v>
      </c>
    </row>
    <row r="61" spans="1:7" x14ac:dyDescent="0.25">
      <c r="A61">
        <f>IF(LEN('RNV 01 2025'!G61)&gt;0, 1, 0)</f>
        <v>0</v>
      </c>
      <c r="B61">
        <f>IF('RNV 01 2025'!J61="En tiempo",1,0)</f>
        <v>0</v>
      </c>
      <c r="C61">
        <f t="shared" si="0"/>
        <v>0</v>
      </c>
      <c r="D61">
        <f>IF('RNV 01 2025'!G61="Acepta", 1, IF('RNV 01 2025'!G61="Rechaza", 0.5, IF(ISBLANK('RNV 01 2025'!G61), 0, )))</f>
        <v>0</v>
      </c>
      <c r="E61">
        <f>IF('RNV 01 2025'!I61="Se señala",1,0)</f>
        <v>0</v>
      </c>
      <c r="F61">
        <f t="shared" si="1"/>
        <v>0</v>
      </c>
      <c r="G61" t="str">
        <f>IF('RNV 01 2025'!L61="Implementadas", 1, IF('RNV 01 2025'!L61="Parcialmente implementadas", 0.5, IF('RNV 01 2025'!L61="No implementadas", 0,"0" )))</f>
        <v>0</v>
      </c>
    </row>
    <row r="62" spans="1:7" x14ac:dyDescent="0.25">
      <c r="A62">
        <f>IF(LEN('RNV 01 2025'!G62)&gt;0, 1, 0)</f>
        <v>1</v>
      </c>
      <c r="B62">
        <f>IF('RNV 01 2025'!J62="En tiempo",1,0)</f>
        <v>1</v>
      </c>
      <c r="C62">
        <f t="shared" si="0"/>
        <v>1</v>
      </c>
      <c r="D62">
        <f>IF('RNV 01 2025'!G62="Acepta", 1, IF('RNV 01 2025'!G62="Rechaza", 0.5, IF(ISBLANK('RNV 01 2025'!G62), 0, )))</f>
        <v>1</v>
      </c>
      <c r="E62">
        <f>IF('RNV 01 2025'!I62="Se señala",1,0)</f>
        <v>1</v>
      </c>
      <c r="F62">
        <f t="shared" si="1"/>
        <v>1</v>
      </c>
      <c r="G62" t="str">
        <f>IF('RNV 01 2025'!L62="Implementadas", 1, IF('RNV 01 2025'!L62="Parcialmente implementadas", 0.5, IF('RNV 01 2025'!L62="No implementadas", 0,"0" )))</f>
        <v>0</v>
      </c>
    </row>
    <row r="63" spans="1:7" x14ac:dyDescent="0.25">
      <c r="A63">
        <f>IF(LEN('RNV 01 2025'!G63)&gt;0, 1, 0)</f>
        <v>1</v>
      </c>
      <c r="B63">
        <f>IF('RNV 01 2025'!J63="En tiempo",1,0)</f>
        <v>1</v>
      </c>
      <c r="C63">
        <f t="shared" si="0"/>
        <v>1</v>
      </c>
      <c r="D63">
        <f>IF('RNV 01 2025'!G63="Acepta", 1, IF('RNV 01 2025'!G63="Rechaza", 0.5, IF(ISBLANK('RNV 01 2025'!G63), 0, )))</f>
        <v>1</v>
      </c>
      <c r="E63">
        <f>IF('RNV 01 2025'!I63="Se señala",1,0)</f>
        <v>1</v>
      </c>
      <c r="F63">
        <f t="shared" si="1"/>
        <v>1</v>
      </c>
      <c r="G63" t="str">
        <f>IF('RNV 01 2025'!L63="Implementadas", 1, IF('RNV 01 2025'!L63="Parcialmente implementadas", 0.5, IF('RNV 01 2025'!L63="No implementadas", 0,"0" )))</f>
        <v>0</v>
      </c>
    </row>
    <row r="64" spans="1:7" x14ac:dyDescent="0.25">
      <c r="A64">
        <f>IF(LEN('RNV 01 2025'!G64)&gt;0, 1, 0)</f>
        <v>1</v>
      </c>
      <c r="B64">
        <f>IF('RNV 01 2025'!J64="En tiempo",1,0)</f>
        <v>1</v>
      </c>
      <c r="C64">
        <f t="shared" si="0"/>
        <v>1</v>
      </c>
      <c r="D64">
        <f>IF('RNV 01 2025'!G64="Acepta", 1, IF('RNV 01 2025'!G64="Rechaza", 0.5, IF(ISBLANK('RNV 01 2025'!G64), 0, )))</f>
        <v>0.5</v>
      </c>
      <c r="E64">
        <f>IF('RNV 01 2025'!I64="Se señala",1,0)</f>
        <v>0</v>
      </c>
      <c r="F64">
        <f t="shared" si="1"/>
        <v>0.25</v>
      </c>
      <c r="G64" t="str">
        <f>IF('RNV 01 2025'!L64="Implementadas", 1, IF('RNV 01 2025'!L64="Parcialmente implementadas", 0.5, IF('RNV 01 2025'!L64="No implementadas", 0,"0" )))</f>
        <v>0</v>
      </c>
    </row>
    <row r="65" spans="1:7" x14ac:dyDescent="0.25">
      <c r="A65">
        <f>IF(LEN('RNV 01 2025'!G65)&gt;0, 1, 0)</f>
        <v>0</v>
      </c>
      <c r="B65">
        <f>IF('RNV 01 2025'!J65="En tiempo",1,0)</f>
        <v>0</v>
      </c>
      <c r="C65">
        <f t="shared" si="0"/>
        <v>0</v>
      </c>
      <c r="D65">
        <f>IF('RNV 01 2025'!G65="Acepta", 1, IF('RNV 01 2025'!G65="Rechaza", 0.5, IF(ISBLANK('RNV 01 2025'!G65), 0, )))</f>
        <v>0</v>
      </c>
      <c r="E65">
        <f>IF('RNV 01 2025'!I65="Se señala",1,0)</f>
        <v>0</v>
      </c>
      <c r="F65">
        <f t="shared" si="1"/>
        <v>0</v>
      </c>
      <c r="G65" t="str">
        <f>IF('RNV 01 2025'!L65="Implementadas", 1, IF('RNV 01 2025'!L65="Parcialmente implementadas", 0.5, IF('RNV 01 2025'!L65="No implementadas", 0,"0" )))</f>
        <v>0</v>
      </c>
    </row>
    <row r="66" spans="1:7" x14ac:dyDescent="0.25">
      <c r="A66">
        <f>IF(LEN('RNV 01 2025'!G66)&gt;0, 1, 0)</f>
        <v>1</v>
      </c>
      <c r="B66">
        <f>IF('RNV 01 2025'!J66="En tiempo",1,0)</f>
        <v>1</v>
      </c>
      <c r="C66">
        <f t="shared" si="0"/>
        <v>1</v>
      </c>
      <c r="D66">
        <f>IF('RNV 01 2025'!G66="Acepta", 1, IF('RNV 01 2025'!G66="Rechaza", 0.5, IF(ISBLANK('RNV 01 2025'!G66), 0, )))</f>
        <v>1</v>
      </c>
      <c r="E66">
        <f>IF('RNV 01 2025'!I66="Se señala",1,0)</f>
        <v>1</v>
      </c>
      <c r="F66">
        <f t="shared" si="1"/>
        <v>1</v>
      </c>
      <c r="G66" t="str">
        <f>IF('RNV 01 2025'!L66="Implementadas", 1, IF('RNV 01 2025'!L66="Parcialmente implementadas", 0.5, IF('RNV 01 2025'!L66="No implementadas", 0,"0" )))</f>
        <v>0</v>
      </c>
    </row>
    <row r="67" spans="1:7" x14ac:dyDescent="0.25">
      <c r="A67">
        <f>IF(LEN('RNV 01 2025'!G67)&gt;0, 1, 0)</f>
        <v>0</v>
      </c>
      <c r="B67">
        <f>IF('RNV 01 2025'!J67="En tiempo",1,0)</f>
        <v>0</v>
      </c>
      <c r="C67">
        <f t="shared" ref="C67:C130" si="2">(A67+B67)/2</f>
        <v>0</v>
      </c>
      <c r="D67">
        <f>IF('RNV 01 2025'!G67="Acepta", 1, IF('RNV 01 2025'!G67="Rechaza", 0.5, IF(ISBLANK('RNV 01 2025'!G67), 0, )))</f>
        <v>0</v>
      </c>
      <c r="E67">
        <f>IF('RNV 01 2025'!I67="Se señala",1,0)</f>
        <v>0</v>
      </c>
      <c r="F67">
        <f t="shared" ref="F67:F130" si="3">(D67+E67)/2</f>
        <v>0</v>
      </c>
      <c r="G67" t="str">
        <f>IF('RNV 01 2025'!L67="Implementadas", 1, IF('RNV 01 2025'!L67="Parcialmente implementadas", 0.5, IF('RNV 01 2025'!L67="No implementadas", 0,"0" )))</f>
        <v>0</v>
      </c>
    </row>
    <row r="68" spans="1:7" x14ac:dyDescent="0.25">
      <c r="A68">
        <f>IF(LEN('RNV 01 2025'!G68)&gt;0, 1, 0)</f>
        <v>0</v>
      </c>
      <c r="B68">
        <f>IF('RNV 01 2025'!J68="En tiempo",1,0)</f>
        <v>0</v>
      </c>
      <c r="C68">
        <f t="shared" si="2"/>
        <v>0</v>
      </c>
      <c r="D68">
        <f>IF('RNV 01 2025'!G68="Acepta", 1, IF('RNV 01 2025'!G68="Rechaza", 0.5, IF(ISBLANK('RNV 01 2025'!G68), 0, )))</f>
        <v>0</v>
      </c>
      <c r="E68">
        <f>IF('RNV 01 2025'!I68="Se señala",1,0)</f>
        <v>0</v>
      </c>
      <c r="F68">
        <f t="shared" si="3"/>
        <v>0</v>
      </c>
      <c r="G68" t="str">
        <f>IF('RNV 01 2025'!L68="Implementadas", 1, IF('RNV 01 2025'!L68="Parcialmente implementadas", 0.5, IF('RNV 01 2025'!L68="No implementadas", 0,"0" )))</f>
        <v>0</v>
      </c>
    </row>
    <row r="69" spans="1:7" x14ac:dyDescent="0.25">
      <c r="A69">
        <f>IF(LEN('RNV 01 2025'!G69)&gt;0, 1, 0)</f>
        <v>0</v>
      </c>
      <c r="B69">
        <f>IF('RNV 01 2025'!J69="En tiempo",1,0)</f>
        <v>0</v>
      </c>
      <c r="C69">
        <f t="shared" si="2"/>
        <v>0</v>
      </c>
      <c r="D69">
        <f>IF('RNV 01 2025'!G69="Acepta", 1, IF('RNV 01 2025'!G69="Rechaza", 0.5, IF(ISBLANK('RNV 01 2025'!G69), 0, )))</f>
        <v>0</v>
      </c>
      <c r="E69">
        <f>IF('RNV 01 2025'!I69="Se señala",1,0)</f>
        <v>0</v>
      </c>
      <c r="F69">
        <f t="shared" si="3"/>
        <v>0</v>
      </c>
      <c r="G69" t="str">
        <f>IF('RNV 01 2025'!L69="Implementadas", 1, IF('RNV 01 2025'!L69="Parcialmente implementadas", 0.5, IF('RNV 01 2025'!L69="No implementadas", 0,"0" )))</f>
        <v>0</v>
      </c>
    </row>
    <row r="70" spans="1:7" x14ac:dyDescent="0.25">
      <c r="A70">
        <f>IF(LEN('RNV 01 2025'!G70)&gt;0, 1, 0)</f>
        <v>1</v>
      </c>
      <c r="B70">
        <f>IF('RNV 01 2025'!J70="En tiempo",1,0)</f>
        <v>1</v>
      </c>
      <c r="C70">
        <f t="shared" si="2"/>
        <v>1</v>
      </c>
      <c r="D70">
        <f>IF('RNV 01 2025'!G70="Acepta", 1, IF('RNV 01 2025'!G70="Rechaza", 0.5, IF(ISBLANK('RNV 01 2025'!G70), 0, )))</f>
        <v>1</v>
      </c>
      <c r="E70">
        <f>IF('RNV 01 2025'!I70="Se señala",1,0)</f>
        <v>1</v>
      </c>
      <c r="F70">
        <f t="shared" si="3"/>
        <v>1</v>
      </c>
      <c r="G70" t="str">
        <f>IF('RNV 01 2025'!L70="Implementadas", 1, IF('RNV 01 2025'!L70="Parcialmente implementadas", 0.5, IF('RNV 01 2025'!L70="No implementadas", 0,"0" )))</f>
        <v>0</v>
      </c>
    </row>
    <row r="71" spans="1:7" x14ac:dyDescent="0.25">
      <c r="A71">
        <f>IF(LEN('RNV 01 2025'!G71)&gt;0, 1, 0)</f>
        <v>1</v>
      </c>
      <c r="B71">
        <f>IF('RNV 01 2025'!J71="En tiempo",1,0)</f>
        <v>0</v>
      </c>
      <c r="C71">
        <f t="shared" si="2"/>
        <v>0.5</v>
      </c>
      <c r="D71">
        <f>IF('RNV 01 2025'!G71="Acepta", 1, IF('RNV 01 2025'!G71="Rechaza", 0.5, IF(ISBLANK('RNV 01 2025'!G71), 0, )))</f>
        <v>1</v>
      </c>
      <c r="E71">
        <f>IF('RNV 01 2025'!I71="Se señala",1,0)</f>
        <v>0</v>
      </c>
      <c r="F71">
        <f t="shared" si="3"/>
        <v>0.5</v>
      </c>
      <c r="G71" t="str">
        <f>IF('RNV 01 2025'!L71="Implementadas", 1, IF('RNV 01 2025'!L71="Parcialmente implementadas", 0.5, IF('RNV 01 2025'!L71="No implementadas", 0,"0" )))</f>
        <v>0</v>
      </c>
    </row>
    <row r="72" spans="1:7" x14ac:dyDescent="0.25">
      <c r="A72">
        <f>IF(LEN('RNV 01 2025'!G72)&gt;0, 1, 0)</f>
        <v>1</v>
      </c>
      <c r="B72">
        <f>IF('RNV 01 2025'!J72="En tiempo",1,0)</f>
        <v>1</v>
      </c>
      <c r="C72">
        <f t="shared" si="2"/>
        <v>1</v>
      </c>
      <c r="D72">
        <f>IF('RNV 01 2025'!G72="Acepta", 1, IF('RNV 01 2025'!G72="Rechaza", 0.5, IF(ISBLANK('RNV 01 2025'!G72), 0, )))</f>
        <v>1</v>
      </c>
      <c r="E72">
        <f>IF('RNV 01 2025'!I72="Se señala",1,0)</f>
        <v>1</v>
      </c>
      <c r="F72">
        <f t="shared" si="3"/>
        <v>1</v>
      </c>
      <c r="G72" t="str">
        <f>IF('RNV 01 2025'!L72="Implementadas", 1, IF('RNV 01 2025'!L72="Parcialmente implementadas", 0.5, IF('RNV 01 2025'!L72="No implementadas", 0,"0" )))</f>
        <v>0</v>
      </c>
    </row>
    <row r="73" spans="1:7" x14ac:dyDescent="0.25">
      <c r="A73">
        <f>IF(LEN('RNV 01 2025'!G73)&gt;0, 1, 0)</f>
        <v>0</v>
      </c>
      <c r="B73">
        <f>IF('RNV 01 2025'!J73="En tiempo",1,0)</f>
        <v>0</v>
      </c>
      <c r="C73">
        <f t="shared" si="2"/>
        <v>0</v>
      </c>
      <c r="D73">
        <f>IF('RNV 01 2025'!G73="Acepta", 1, IF('RNV 01 2025'!G73="Rechaza", 0.5, IF(ISBLANK('RNV 01 2025'!G73), 0, )))</f>
        <v>0</v>
      </c>
      <c r="E73">
        <f>IF('RNV 01 2025'!I73="Se señala",1,0)</f>
        <v>0</v>
      </c>
      <c r="F73">
        <f t="shared" si="3"/>
        <v>0</v>
      </c>
      <c r="G73" t="str">
        <f>IF('RNV 01 2025'!L73="Implementadas", 1, IF('RNV 01 2025'!L73="Parcialmente implementadas", 0.5, IF('RNV 01 2025'!L73="No implementadas", 0,"0" )))</f>
        <v>0</v>
      </c>
    </row>
    <row r="74" spans="1:7" x14ac:dyDescent="0.25">
      <c r="A74">
        <f>IF(LEN('RNV 01 2025'!G74)&gt;0, 1, 0)</f>
        <v>0</v>
      </c>
      <c r="B74">
        <f>IF('RNV 01 2025'!J74="En tiempo",1,0)</f>
        <v>0</v>
      </c>
      <c r="C74">
        <f t="shared" si="2"/>
        <v>0</v>
      </c>
      <c r="D74">
        <f>IF('RNV 01 2025'!G74="Acepta", 1, IF('RNV 01 2025'!G74="Rechaza", 0.5, IF(ISBLANK('RNV 01 2025'!G74), 0, )))</f>
        <v>0</v>
      </c>
      <c r="E74">
        <f>IF('RNV 01 2025'!I74="Se señala",1,0)</f>
        <v>0</v>
      </c>
      <c r="F74">
        <f t="shared" si="3"/>
        <v>0</v>
      </c>
      <c r="G74" t="str">
        <f>IF('RNV 01 2025'!L74="Implementadas", 1, IF('RNV 01 2025'!L74="Parcialmente implementadas", 0.5, IF('RNV 01 2025'!L74="No implementadas", 0,"0" )))</f>
        <v>0</v>
      </c>
    </row>
    <row r="75" spans="1:7" x14ac:dyDescent="0.25">
      <c r="A75">
        <f>IF(LEN('RNV 01 2025'!G75)&gt;0, 1, 0)</f>
        <v>1</v>
      </c>
      <c r="B75">
        <f>IF('RNV 01 2025'!J75="En tiempo",1,0)</f>
        <v>0</v>
      </c>
      <c r="C75">
        <f t="shared" si="2"/>
        <v>0.5</v>
      </c>
      <c r="D75">
        <f>IF('RNV 01 2025'!G75="Acepta", 1, IF('RNV 01 2025'!G75="Rechaza", 0.5, IF(ISBLANK('RNV 01 2025'!G75), 0, )))</f>
        <v>1</v>
      </c>
      <c r="E75">
        <f>IF('RNV 01 2025'!I75="Se señala",1,0)</f>
        <v>1</v>
      </c>
      <c r="F75">
        <f t="shared" si="3"/>
        <v>1</v>
      </c>
      <c r="G75" t="str">
        <f>IF('RNV 01 2025'!L75="Implementadas", 1, IF('RNV 01 2025'!L75="Parcialmente implementadas", 0.5, IF('RNV 01 2025'!L75="No implementadas", 0,"0" )))</f>
        <v>0</v>
      </c>
    </row>
    <row r="76" spans="1:7" x14ac:dyDescent="0.25">
      <c r="A76">
        <f>IF(LEN('RNV 01 2025'!G76)&gt;0, 1, 0)</f>
        <v>0</v>
      </c>
      <c r="B76">
        <f>IF('RNV 01 2025'!J76="En tiempo",1,0)</f>
        <v>0</v>
      </c>
      <c r="C76">
        <f t="shared" si="2"/>
        <v>0</v>
      </c>
      <c r="D76">
        <f>IF('RNV 01 2025'!G76="Acepta", 1, IF('RNV 01 2025'!G76="Rechaza", 0.5, IF(ISBLANK('RNV 01 2025'!G76), 0, )))</f>
        <v>0</v>
      </c>
      <c r="E76">
        <f>IF('RNV 01 2025'!I76="Se señala",1,0)</f>
        <v>0</v>
      </c>
      <c r="F76">
        <f t="shared" si="3"/>
        <v>0</v>
      </c>
      <c r="G76" t="str">
        <f>IF('RNV 01 2025'!L76="Implementadas", 1, IF('RNV 01 2025'!L76="Parcialmente implementadas", 0.5, IF('RNV 01 2025'!L76="No implementadas", 0,"0" )))</f>
        <v>0</v>
      </c>
    </row>
    <row r="77" spans="1:7" x14ac:dyDescent="0.25">
      <c r="A77">
        <f>IF(LEN('RNV 01 2025'!G77)&gt;0, 1, 0)</f>
        <v>1</v>
      </c>
      <c r="B77">
        <f>IF('RNV 01 2025'!J77="En tiempo",1,0)</f>
        <v>1</v>
      </c>
      <c r="C77">
        <f t="shared" si="2"/>
        <v>1</v>
      </c>
      <c r="D77">
        <f>IF('RNV 01 2025'!G77="Acepta", 1, IF('RNV 01 2025'!G77="Rechaza", 0.5, IF(ISBLANK('RNV 01 2025'!G77), 0, )))</f>
        <v>1</v>
      </c>
      <c r="E77">
        <f>IF('RNV 01 2025'!I77="Se señala",1,0)</f>
        <v>1</v>
      </c>
      <c r="F77">
        <f t="shared" si="3"/>
        <v>1</v>
      </c>
      <c r="G77" t="str">
        <f>IF('RNV 01 2025'!L77="Implementadas", 1, IF('RNV 01 2025'!L77="Parcialmente implementadas", 0.5, IF('RNV 01 2025'!L77="No implementadas", 0,"0" )))</f>
        <v>0</v>
      </c>
    </row>
    <row r="78" spans="1:7" x14ac:dyDescent="0.25">
      <c r="A78">
        <f>IF(LEN('RNV 01 2025'!G78)&gt;0, 1, 0)</f>
        <v>0</v>
      </c>
      <c r="B78">
        <f>IF('RNV 01 2025'!J78="En tiempo",1,0)</f>
        <v>0</v>
      </c>
      <c r="C78">
        <f t="shared" si="2"/>
        <v>0</v>
      </c>
      <c r="D78">
        <f>IF('RNV 01 2025'!G78="Acepta", 1, IF('RNV 01 2025'!G78="Rechaza", 0.5, IF(ISBLANK('RNV 01 2025'!G78), 0, )))</f>
        <v>0</v>
      </c>
      <c r="E78">
        <f>IF('RNV 01 2025'!I78="Se señala",1,0)</f>
        <v>0</v>
      </c>
      <c r="F78">
        <f t="shared" si="3"/>
        <v>0</v>
      </c>
      <c r="G78" t="str">
        <f>IF('RNV 01 2025'!L78="Implementadas", 1, IF('RNV 01 2025'!L78="Parcialmente implementadas", 0.5, IF('RNV 01 2025'!L78="No implementadas", 0,"0" )))</f>
        <v>0</v>
      </c>
    </row>
    <row r="79" spans="1:7" x14ac:dyDescent="0.25">
      <c r="A79">
        <f>IF(LEN('RNV 01 2025'!G79)&gt;0, 1, 0)</f>
        <v>0</v>
      </c>
      <c r="B79">
        <f>IF('RNV 01 2025'!J79="En tiempo",1,0)</f>
        <v>0</v>
      </c>
      <c r="C79">
        <f t="shared" si="2"/>
        <v>0</v>
      </c>
      <c r="D79">
        <f>IF('RNV 01 2025'!G79="Acepta", 1, IF('RNV 01 2025'!G79="Rechaza", 0.5, IF(ISBLANK('RNV 01 2025'!G79), 0, )))</f>
        <v>0</v>
      </c>
      <c r="E79">
        <f>IF('RNV 01 2025'!I79="Se señala",1,0)</f>
        <v>0</v>
      </c>
      <c r="F79">
        <f t="shared" si="3"/>
        <v>0</v>
      </c>
      <c r="G79" t="str">
        <f>IF('RNV 01 2025'!L79="Implementadas", 1, IF('RNV 01 2025'!L79="Parcialmente implementadas", 0.5, IF('RNV 01 2025'!L79="No implementadas", 0,"0" )))</f>
        <v>0</v>
      </c>
    </row>
    <row r="80" spans="1:7" x14ac:dyDescent="0.25">
      <c r="A80">
        <f>IF(LEN('RNV 01 2025'!G80)&gt;0, 1, 0)</f>
        <v>0</v>
      </c>
      <c r="B80">
        <f>IF('RNV 01 2025'!J80="En tiempo",1,0)</f>
        <v>0</v>
      </c>
      <c r="C80">
        <f t="shared" si="2"/>
        <v>0</v>
      </c>
      <c r="D80">
        <f>IF('RNV 01 2025'!G80="Acepta", 1, IF('RNV 01 2025'!G80="Rechaza", 0.5, IF(ISBLANK('RNV 01 2025'!G80), 0, )))</f>
        <v>0</v>
      </c>
      <c r="E80">
        <f>IF('RNV 01 2025'!I80="Se señala",1,0)</f>
        <v>0</v>
      </c>
      <c r="F80">
        <f t="shared" si="3"/>
        <v>0</v>
      </c>
      <c r="G80" t="str">
        <f>IF('RNV 01 2025'!L80="Implementadas", 1, IF('RNV 01 2025'!L80="Parcialmente implementadas", 0.5, IF('RNV 01 2025'!L80="No implementadas", 0,"0" )))</f>
        <v>0</v>
      </c>
    </row>
    <row r="81" spans="1:7" x14ac:dyDescent="0.25">
      <c r="A81">
        <f>IF(LEN('RNV 01 2025'!G81)&gt;0, 1, 0)</f>
        <v>1</v>
      </c>
      <c r="B81">
        <f>IF('RNV 01 2025'!J81="En tiempo",1,0)</f>
        <v>1</v>
      </c>
      <c r="C81">
        <f t="shared" si="2"/>
        <v>1</v>
      </c>
      <c r="D81">
        <f>IF('RNV 01 2025'!G81="Acepta", 1, IF('RNV 01 2025'!G81="Rechaza", 0.5, IF(ISBLANK('RNV 01 2025'!G81), 0, )))</f>
        <v>1</v>
      </c>
      <c r="E81">
        <f>IF('RNV 01 2025'!I81="Se señala",1,0)</f>
        <v>1</v>
      </c>
      <c r="F81">
        <f t="shared" si="3"/>
        <v>1</v>
      </c>
      <c r="G81" t="str">
        <f>IF('RNV 01 2025'!L81="Implementadas", 1, IF('RNV 01 2025'!L81="Parcialmente implementadas", 0.5, IF('RNV 01 2025'!L81="No implementadas", 0,"0" )))</f>
        <v>0</v>
      </c>
    </row>
    <row r="82" spans="1:7" x14ac:dyDescent="0.25">
      <c r="A82">
        <f>IF(LEN('RNV 01 2025'!G82)&gt;0, 1, 0)</f>
        <v>0</v>
      </c>
      <c r="B82">
        <f>IF('RNV 01 2025'!J82="En tiempo",1,0)</f>
        <v>0</v>
      </c>
      <c r="C82">
        <f t="shared" si="2"/>
        <v>0</v>
      </c>
      <c r="D82">
        <f>IF('RNV 01 2025'!G82="Acepta", 1, IF('RNV 01 2025'!G82="Rechaza", 0.5, IF(ISBLANK('RNV 01 2025'!G82), 0, )))</f>
        <v>0</v>
      </c>
      <c r="E82">
        <f>IF('RNV 01 2025'!I82="Se señala",1,0)</f>
        <v>0</v>
      </c>
      <c r="F82">
        <f t="shared" si="3"/>
        <v>0</v>
      </c>
      <c r="G82" t="str">
        <f>IF('RNV 01 2025'!L82="Implementadas", 1, IF('RNV 01 2025'!L82="Parcialmente implementadas", 0.5, IF('RNV 01 2025'!L82="No implementadas", 0,"0" )))</f>
        <v>0</v>
      </c>
    </row>
    <row r="83" spans="1:7" x14ac:dyDescent="0.25">
      <c r="A83">
        <f>IF(LEN('RNV 01 2025'!G83)&gt;0, 1, 0)</f>
        <v>0</v>
      </c>
      <c r="B83">
        <f>IF('RNV 01 2025'!J83="En tiempo",1,0)</f>
        <v>0</v>
      </c>
      <c r="C83">
        <f t="shared" si="2"/>
        <v>0</v>
      </c>
      <c r="D83">
        <f>IF('RNV 01 2025'!G83="Acepta", 1, IF('RNV 01 2025'!G83="Rechaza", 0.5, IF(ISBLANK('RNV 01 2025'!G83), 0, )))</f>
        <v>0</v>
      </c>
      <c r="E83">
        <f>IF('RNV 01 2025'!I83="Se señala",1,0)</f>
        <v>0</v>
      </c>
      <c r="F83">
        <f t="shared" si="3"/>
        <v>0</v>
      </c>
      <c r="G83" t="str">
        <f>IF('RNV 01 2025'!L83="Implementadas", 1, IF('RNV 01 2025'!L83="Parcialmente implementadas", 0.5, IF('RNV 01 2025'!L83="No implementadas", 0,"0" )))</f>
        <v>0</v>
      </c>
    </row>
    <row r="84" spans="1:7" x14ac:dyDescent="0.25">
      <c r="A84">
        <f>IF(LEN('RNV 01 2025'!G84)&gt;0, 1, 0)</f>
        <v>1</v>
      </c>
      <c r="B84">
        <f>IF('RNV 01 2025'!J84="En tiempo",1,0)</f>
        <v>1</v>
      </c>
      <c r="C84">
        <f t="shared" si="2"/>
        <v>1</v>
      </c>
      <c r="D84">
        <f>IF('RNV 01 2025'!G84="Acepta", 1, IF('RNV 01 2025'!G84="Rechaza", 0.5, IF(ISBLANK('RNV 01 2025'!G84), 0, )))</f>
        <v>1</v>
      </c>
      <c r="E84">
        <f>IF('RNV 01 2025'!I84="Se señala",1,0)</f>
        <v>1</v>
      </c>
      <c r="F84">
        <f t="shared" si="3"/>
        <v>1</v>
      </c>
      <c r="G84">
        <f>IF('RNV 01 2025'!L84="Implementadas", 1, IF('RNV 01 2025'!L84="Parcialmente implementadas", 0.5, IF('RNV 01 2025'!L84="No implementadas", 0,"0" )))</f>
        <v>1</v>
      </c>
    </row>
    <row r="85" spans="1:7" x14ac:dyDescent="0.25">
      <c r="A85">
        <f>IF(LEN('RNV 01 2025'!G85)&gt;0, 1, 0)</f>
        <v>0</v>
      </c>
      <c r="B85">
        <f>IF('RNV 01 2025'!J85="En tiempo",1,0)</f>
        <v>0</v>
      </c>
      <c r="C85">
        <f t="shared" si="2"/>
        <v>0</v>
      </c>
      <c r="D85">
        <f>IF('RNV 01 2025'!G85="Acepta", 1, IF('RNV 01 2025'!G85="Rechaza", 0.5, IF(ISBLANK('RNV 01 2025'!G85), 0, )))</f>
        <v>0</v>
      </c>
      <c r="E85">
        <f>IF('RNV 01 2025'!I85="Se señala",1,0)</f>
        <v>0</v>
      </c>
      <c r="F85">
        <f t="shared" si="3"/>
        <v>0</v>
      </c>
      <c r="G85" t="str">
        <f>IF('RNV 01 2025'!L85="Implementadas", 1, IF('RNV 01 2025'!L85="Parcialmente implementadas", 0.5, IF('RNV 01 2025'!L85="No implementadas", 0,"0" )))</f>
        <v>0</v>
      </c>
    </row>
    <row r="86" spans="1:7" x14ac:dyDescent="0.25">
      <c r="A86">
        <f>IF(LEN('RNV 01 2025'!G86)&gt;0, 1, 0)</f>
        <v>1</v>
      </c>
      <c r="B86">
        <f>IF('RNV 01 2025'!J86="En tiempo",1,0)</f>
        <v>0</v>
      </c>
      <c r="C86">
        <f t="shared" si="2"/>
        <v>0.5</v>
      </c>
      <c r="D86">
        <f>IF('RNV 01 2025'!G86="Acepta", 1, IF('RNV 01 2025'!G86="Rechaza", 0.5, IF(ISBLANK('RNV 01 2025'!G86), 0, )))</f>
        <v>1</v>
      </c>
      <c r="E86">
        <f>IF('RNV 01 2025'!I86="Se señala",1,0)</f>
        <v>1</v>
      </c>
      <c r="F86">
        <f t="shared" si="3"/>
        <v>1</v>
      </c>
      <c r="G86" t="str">
        <f>IF('RNV 01 2025'!L86="Implementadas", 1, IF('RNV 01 2025'!L86="Parcialmente implementadas", 0.5, IF('RNV 01 2025'!L86="No implementadas", 0,"0" )))</f>
        <v>0</v>
      </c>
    </row>
    <row r="87" spans="1:7" x14ac:dyDescent="0.25">
      <c r="A87">
        <f>IF(LEN('RNV 01 2025'!G87)&gt;0, 1, 0)</f>
        <v>1</v>
      </c>
      <c r="B87">
        <f>IF('RNV 01 2025'!J87="En tiempo",1,0)</f>
        <v>1</v>
      </c>
      <c r="C87">
        <f t="shared" si="2"/>
        <v>1</v>
      </c>
      <c r="D87">
        <f>IF('RNV 01 2025'!G87="Acepta", 1, IF('RNV 01 2025'!G87="Rechaza", 0.5, IF(ISBLANK('RNV 01 2025'!G87), 0, )))</f>
        <v>1</v>
      </c>
      <c r="E87">
        <f>IF('RNV 01 2025'!I87="Se señala",1,0)</f>
        <v>1</v>
      </c>
      <c r="F87">
        <f t="shared" si="3"/>
        <v>1</v>
      </c>
      <c r="G87" t="str">
        <f>IF('RNV 01 2025'!L87="Implementadas", 1, IF('RNV 01 2025'!L87="Parcialmente implementadas", 0.5, IF('RNV 01 2025'!L87="No implementadas", 0,"0" )))</f>
        <v>0</v>
      </c>
    </row>
    <row r="88" spans="1:7" x14ac:dyDescent="0.25">
      <c r="A88">
        <f>IF(LEN('RNV 01 2025'!G88)&gt;0, 1, 0)</f>
        <v>0</v>
      </c>
      <c r="B88">
        <f>IF('RNV 01 2025'!J88="En tiempo",1,0)</f>
        <v>0</v>
      </c>
      <c r="C88">
        <f t="shared" si="2"/>
        <v>0</v>
      </c>
      <c r="D88">
        <f>IF('RNV 01 2025'!G88="Acepta", 1, IF('RNV 01 2025'!G88="Rechaza", 0.5, IF(ISBLANK('RNV 01 2025'!G88), 0, )))</f>
        <v>0</v>
      </c>
      <c r="E88">
        <f>IF('RNV 01 2025'!I88="Se señala",1,0)</f>
        <v>0</v>
      </c>
      <c r="F88">
        <f t="shared" si="3"/>
        <v>0</v>
      </c>
      <c r="G88" t="str">
        <f>IF('RNV 01 2025'!L88="Implementadas", 1, IF('RNV 01 2025'!L88="Parcialmente implementadas", 0.5, IF('RNV 01 2025'!L88="No implementadas", 0,"0" )))</f>
        <v>0</v>
      </c>
    </row>
    <row r="89" spans="1:7" x14ac:dyDescent="0.25">
      <c r="A89">
        <f>IF(LEN('RNV 01 2025'!G89)&gt;0, 1, 0)</f>
        <v>1</v>
      </c>
      <c r="B89">
        <f>IF('RNV 01 2025'!J89="En tiempo",1,0)</f>
        <v>1</v>
      </c>
      <c r="C89">
        <f t="shared" si="2"/>
        <v>1</v>
      </c>
      <c r="D89">
        <f>IF('RNV 01 2025'!G89="Acepta", 1, IF('RNV 01 2025'!G89="Rechaza", 0.5, IF(ISBLANK('RNV 01 2025'!G89), 0, )))</f>
        <v>1</v>
      </c>
      <c r="E89">
        <f>IF('RNV 01 2025'!I89="Se señala",1,0)</f>
        <v>1</v>
      </c>
      <c r="F89">
        <f t="shared" si="3"/>
        <v>1</v>
      </c>
      <c r="G89" t="str">
        <f>IF('RNV 01 2025'!L89="Implementadas", 1, IF('RNV 01 2025'!L89="Parcialmente implementadas", 0.5, IF('RNV 01 2025'!L89="No implementadas", 0,"0" )))</f>
        <v>0</v>
      </c>
    </row>
    <row r="90" spans="1:7" x14ac:dyDescent="0.25">
      <c r="A90">
        <f>IF(LEN('RNV 01 2025'!G90)&gt;0, 1, 0)</f>
        <v>0</v>
      </c>
      <c r="B90">
        <f>IF('RNV 01 2025'!J90="En tiempo",1,0)</f>
        <v>0</v>
      </c>
      <c r="C90">
        <f t="shared" si="2"/>
        <v>0</v>
      </c>
      <c r="D90">
        <f>IF('RNV 01 2025'!G90="Acepta", 1, IF('RNV 01 2025'!G90="Rechaza", 0.5, IF(ISBLANK('RNV 01 2025'!G90), 0, )))</f>
        <v>0</v>
      </c>
      <c r="E90">
        <f>IF('RNV 01 2025'!I90="Se señala",1,0)</f>
        <v>0</v>
      </c>
      <c r="F90">
        <f t="shared" si="3"/>
        <v>0</v>
      </c>
      <c r="G90" t="str">
        <f>IF('RNV 01 2025'!L90="Implementadas", 1, IF('RNV 01 2025'!L90="Parcialmente implementadas", 0.5, IF('RNV 01 2025'!L90="No implementadas", 0,"0" )))</f>
        <v>0</v>
      </c>
    </row>
    <row r="91" spans="1:7" x14ac:dyDescent="0.25">
      <c r="A91">
        <f>IF(LEN('RNV 01 2025'!G91)&gt;0, 1, 0)</f>
        <v>1</v>
      </c>
      <c r="B91">
        <f>IF('RNV 01 2025'!J91="En tiempo",1,0)</f>
        <v>0</v>
      </c>
      <c r="C91">
        <f t="shared" si="2"/>
        <v>0.5</v>
      </c>
      <c r="D91">
        <f>IF('RNV 01 2025'!G91="Acepta", 1, IF('RNV 01 2025'!G91="Rechaza", 0.5, IF(ISBLANK('RNV 01 2025'!G91), 0, )))</f>
        <v>1</v>
      </c>
      <c r="E91">
        <f>IF('RNV 01 2025'!I91="Se señala",1,0)</f>
        <v>1</v>
      </c>
      <c r="F91">
        <f t="shared" si="3"/>
        <v>1</v>
      </c>
      <c r="G91" t="str">
        <f>IF('RNV 01 2025'!L91="Implementadas", 1, IF('RNV 01 2025'!L91="Parcialmente implementadas", 0.5, IF('RNV 01 2025'!L91="No implementadas", 0,"0" )))</f>
        <v>0</v>
      </c>
    </row>
    <row r="92" spans="1:7" x14ac:dyDescent="0.25">
      <c r="A92">
        <f>IF(LEN('RNV 01 2025'!G92)&gt;0, 1, 0)</f>
        <v>0</v>
      </c>
      <c r="B92">
        <f>IF('RNV 01 2025'!J92="En tiempo",1,0)</f>
        <v>0</v>
      </c>
      <c r="C92">
        <f t="shared" si="2"/>
        <v>0</v>
      </c>
      <c r="D92">
        <f>IF('RNV 01 2025'!G92="Acepta", 1, IF('RNV 01 2025'!G92="Rechaza", 0.5, IF(ISBLANK('RNV 01 2025'!G92), 0, )))</f>
        <v>0</v>
      </c>
      <c r="E92">
        <f>IF('RNV 01 2025'!I92="Se señala",1,0)</f>
        <v>0</v>
      </c>
      <c r="F92">
        <f t="shared" si="3"/>
        <v>0</v>
      </c>
      <c r="G92" t="str">
        <f>IF('RNV 01 2025'!L92="Implementadas", 1, IF('RNV 01 2025'!L92="Parcialmente implementadas", 0.5, IF('RNV 01 2025'!L92="No implementadas", 0,"0" )))</f>
        <v>0</v>
      </c>
    </row>
    <row r="93" spans="1:7" x14ac:dyDescent="0.25">
      <c r="A93">
        <f>IF(LEN('RNV 01 2025'!G93)&gt;0, 1, 0)</f>
        <v>1</v>
      </c>
      <c r="B93">
        <f>IF('RNV 01 2025'!J93="En tiempo",1,0)</f>
        <v>1</v>
      </c>
      <c r="C93">
        <f t="shared" si="2"/>
        <v>1</v>
      </c>
      <c r="D93">
        <f>IF('RNV 01 2025'!G93="Acepta", 1, IF('RNV 01 2025'!G93="Rechaza", 0.5, IF(ISBLANK('RNV 01 2025'!G93), 0, )))</f>
        <v>1</v>
      </c>
      <c r="E93">
        <f>IF('RNV 01 2025'!I93="Se señala",1,0)</f>
        <v>1</v>
      </c>
      <c r="F93">
        <f t="shared" si="3"/>
        <v>1</v>
      </c>
      <c r="G93" t="str">
        <f>IF('RNV 01 2025'!L93="Implementadas", 1, IF('RNV 01 2025'!L93="Parcialmente implementadas", 0.5, IF('RNV 01 2025'!L93="No implementadas", 0,"0" )))</f>
        <v>0</v>
      </c>
    </row>
    <row r="94" spans="1:7" x14ac:dyDescent="0.25">
      <c r="A94">
        <f>IF(LEN('RNV 01 2025'!G94)&gt;0, 1, 0)</f>
        <v>1</v>
      </c>
      <c r="B94">
        <f>IF('RNV 01 2025'!J94="En tiempo",1,0)</f>
        <v>1</v>
      </c>
      <c r="C94">
        <f t="shared" si="2"/>
        <v>1</v>
      </c>
      <c r="D94">
        <f>IF('RNV 01 2025'!G94="Acepta", 1, IF('RNV 01 2025'!G94="Rechaza", 0.5, IF(ISBLANK('RNV 01 2025'!G94), 0, )))</f>
        <v>1</v>
      </c>
      <c r="E94">
        <f>IF('RNV 01 2025'!I94="Se señala",1,0)</f>
        <v>1</v>
      </c>
      <c r="F94">
        <f t="shared" si="3"/>
        <v>1</v>
      </c>
      <c r="G94" t="str">
        <f>IF('RNV 01 2025'!L94="Implementadas", 1, IF('RNV 01 2025'!L94="Parcialmente implementadas", 0.5, IF('RNV 01 2025'!L94="No implementadas", 0,"0" )))</f>
        <v>0</v>
      </c>
    </row>
    <row r="95" spans="1:7" x14ac:dyDescent="0.25">
      <c r="A95">
        <f>IF(LEN('RNV 01 2025'!G95)&gt;0, 1, 0)</f>
        <v>1</v>
      </c>
      <c r="B95">
        <f>IF('RNV 01 2025'!J95="En tiempo",1,0)</f>
        <v>0</v>
      </c>
      <c r="C95">
        <f t="shared" si="2"/>
        <v>0.5</v>
      </c>
      <c r="D95">
        <f>IF('RNV 01 2025'!G95="Acepta", 1, IF('RNV 01 2025'!G95="Rechaza", 0.5, IF(ISBLANK('RNV 01 2025'!G95), 0, )))</f>
        <v>1</v>
      </c>
      <c r="E95">
        <f>IF('RNV 01 2025'!I95="Se señala",1,0)</f>
        <v>1</v>
      </c>
      <c r="F95">
        <f t="shared" si="3"/>
        <v>1</v>
      </c>
      <c r="G95" t="str">
        <f>IF('RNV 01 2025'!L95="Implementadas", 1, IF('RNV 01 2025'!L95="Parcialmente implementadas", 0.5, IF('RNV 01 2025'!L95="No implementadas", 0,"0" )))</f>
        <v>0</v>
      </c>
    </row>
    <row r="96" spans="1:7" x14ac:dyDescent="0.25">
      <c r="A96">
        <f>IF(LEN('RNV 01 2025'!G96)&gt;0, 1, 0)</f>
        <v>0</v>
      </c>
      <c r="B96">
        <f>IF('RNV 01 2025'!J96="En tiempo",1,0)</f>
        <v>0</v>
      </c>
      <c r="C96">
        <f t="shared" si="2"/>
        <v>0</v>
      </c>
      <c r="D96">
        <f>IF('RNV 01 2025'!G96="Acepta", 1, IF('RNV 01 2025'!G96="Rechaza", 0.5, IF(ISBLANK('RNV 01 2025'!G96), 0, )))</f>
        <v>0</v>
      </c>
      <c r="E96">
        <f>IF('RNV 01 2025'!I96="Se señala",1,0)</f>
        <v>0</v>
      </c>
      <c r="F96">
        <f t="shared" si="3"/>
        <v>0</v>
      </c>
      <c r="G96" t="str">
        <f>IF('RNV 01 2025'!L96="Implementadas", 1, IF('RNV 01 2025'!L96="Parcialmente implementadas", 0.5, IF('RNV 01 2025'!L96="No implementadas", 0,"0" )))</f>
        <v>0</v>
      </c>
    </row>
    <row r="97" spans="1:7" x14ac:dyDescent="0.25">
      <c r="A97">
        <f>IF(LEN('RNV 01 2025'!G97)&gt;0, 1, 0)</f>
        <v>0</v>
      </c>
      <c r="B97">
        <f>IF('RNV 01 2025'!J97="En tiempo",1,0)</f>
        <v>0</v>
      </c>
      <c r="C97">
        <f t="shared" si="2"/>
        <v>0</v>
      </c>
      <c r="D97">
        <f>IF('RNV 01 2025'!G97="Acepta", 1, IF('RNV 01 2025'!G97="Rechaza", 0.5, IF(ISBLANK('RNV 01 2025'!G97), 0, )))</f>
        <v>0</v>
      </c>
      <c r="E97">
        <f>IF('RNV 01 2025'!I97="Se señala",1,0)</f>
        <v>0</v>
      </c>
      <c r="F97">
        <f t="shared" si="3"/>
        <v>0</v>
      </c>
      <c r="G97" t="str">
        <f>IF('RNV 01 2025'!L97="Implementadas", 1, IF('RNV 01 2025'!L97="Parcialmente implementadas", 0.5, IF('RNV 01 2025'!L97="No implementadas", 0,"0" )))</f>
        <v>0</v>
      </c>
    </row>
    <row r="98" spans="1:7" x14ac:dyDescent="0.25">
      <c r="A98">
        <f>IF(LEN('RNV 01 2025'!G98)&gt;0, 1, 0)</f>
        <v>0</v>
      </c>
      <c r="B98">
        <f>IF('RNV 01 2025'!J98="En tiempo",1,0)</f>
        <v>0</v>
      </c>
      <c r="C98">
        <f t="shared" si="2"/>
        <v>0</v>
      </c>
      <c r="D98">
        <f>IF('RNV 01 2025'!G98="Acepta", 1, IF('RNV 01 2025'!G98="Rechaza", 0.5, IF(ISBLANK('RNV 01 2025'!G98), 0, )))</f>
        <v>0</v>
      </c>
      <c r="E98">
        <f>IF('RNV 01 2025'!I98="Se señala",1,0)</f>
        <v>0</v>
      </c>
      <c r="F98">
        <f t="shared" si="3"/>
        <v>0</v>
      </c>
      <c r="G98" t="str">
        <f>IF('RNV 01 2025'!L98="Implementadas", 1, IF('RNV 01 2025'!L98="Parcialmente implementadas", 0.5, IF('RNV 01 2025'!L98="No implementadas", 0,"0" )))</f>
        <v>0</v>
      </c>
    </row>
    <row r="99" spans="1:7" x14ac:dyDescent="0.25">
      <c r="A99">
        <f>IF(LEN('RNV 01 2025'!G99)&gt;0, 1, 0)</f>
        <v>1</v>
      </c>
      <c r="B99">
        <f>IF('RNV 01 2025'!J99="En tiempo",1,0)</f>
        <v>0</v>
      </c>
      <c r="C99">
        <f t="shared" si="2"/>
        <v>0.5</v>
      </c>
      <c r="D99">
        <f>IF('RNV 01 2025'!G99="Acepta", 1, IF('RNV 01 2025'!G99="Rechaza", 0.5, IF(ISBLANK('RNV 01 2025'!G99), 0, )))</f>
        <v>0.5</v>
      </c>
      <c r="E99">
        <f>IF('RNV 01 2025'!I99="Se señala",1,0)</f>
        <v>1</v>
      </c>
      <c r="F99">
        <f t="shared" si="3"/>
        <v>0.75</v>
      </c>
      <c r="G99">
        <f>IF('RNV 01 2025'!L99="Implementadas", 1, IF('RNV 01 2025'!L99="Parcialmente implementadas", 0.5, IF('RNV 01 2025'!L99="No implementadas", 0,"0" )))</f>
        <v>0</v>
      </c>
    </row>
    <row r="100" spans="1:7" x14ac:dyDescent="0.25">
      <c r="A100">
        <f>IF(LEN('RNV 01 2025'!G100)&gt;0, 1, 0)</f>
        <v>1</v>
      </c>
      <c r="B100">
        <f>IF('RNV 01 2025'!J100="En tiempo",1,0)</f>
        <v>1</v>
      </c>
      <c r="C100">
        <f t="shared" si="2"/>
        <v>1</v>
      </c>
      <c r="D100">
        <f>IF('RNV 01 2025'!G100="Acepta", 1, IF('RNV 01 2025'!G100="Rechaza", 0.5, IF(ISBLANK('RNV 01 2025'!G100), 0, )))</f>
        <v>1</v>
      </c>
      <c r="E100">
        <f>IF('RNV 01 2025'!I100="Se señala",1,0)</f>
        <v>1</v>
      </c>
      <c r="F100">
        <f t="shared" si="3"/>
        <v>1</v>
      </c>
      <c r="G100" t="str">
        <f>IF('RNV 01 2025'!L100="Implementadas", 1, IF('RNV 01 2025'!L100="Parcialmente implementadas", 0.5, IF('RNV 01 2025'!L100="No implementadas", 0,"0" )))</f>
        <v>0</v>
      </c>
    </row>
    <row r="101" spans="1:7" x14ac:dyDescent="0.25">
      <c r="A101">
        <f>IF(LEN('RNV 01 2025'!G101)&gt;0, 1, 0)</f>
        <v>0</v>
      </c>
      <c r="B101">
        <f>IF('RNV 01 2025'!J101="En tiempo",1,0)</f>
        <v>0</v>
      </c>
      <c r="C101">
        <f t="shared" si="2"/>
        <v>0</v>
      </c>
      <c r="D101">
        <f>IF('RNV 01 2025'!G101="Acepta", 1, IF('RNV 01 2025'!G101="Rechaza", 0.5, IF(ISBLANK('RNV 01 2025'!G101), 0, )))</f>
        <v>0</v>
      </c>
      <c r="E101">
        <f>IF('RNV 01 2025'!I101="Se señala",1,0)</f>
        <v>0</v>
      </c>
      <c r="F101">
        <f t="shared" si="3"/>
        <v>0</v>
      </c>
      <c r="G101" t="str">
        <f>IF('RNV 01 2025'!L101="Implementadas", 1, IF('RNV 01 2025'!L101="Parcialmente implementadas", 0.5, IF('RNV 01 2025'!L101="No implementadas", 0,"0" )))</f>
        <v>0</v>
      </c>
    </row>
    <row r="102" spans="1:7" x14ac:dyDescent="0.25">
      <c r="A102">
        <f>IF(LEN('RNV 01 2025'!G102)&gt;0, 1, 0)</f>
        <v>1</v>
      </c>
      <c r="B102">
        <f>IF('RNV 01 2025'!J102="En tiempo",1,0)</f>
        <v>0</v>
      </c>
      <c r="C102">
        <f t="shared" si="2"/>
        <v>0.5</v>
      </c>
      <c r="D102">
        <f>IF('RNV 01 2025'!G102="Acepta", 1, IF('RNV 01 2025'!G102="Rechaza", 0.5, IF(ISBLANK('RNV 01 2025'!G102), 0, )))</f>
        <v>1</v>
      </c>
      <c r="E102">
        <f>IF('RNV 01 2025'!I102="Se señala",1,0)</f>
        <v>1</v>
      </c>
      <c r="F102">
        <f t="shared" si="3"/>
        <v>1</v>
      </c>
      <c r="G102" t="str">
        <f>IF('RNV 01 2025'!L102="Implementadas", 1, IF('RNV 01 2025'!L102="Parcialmente implementadas", 0.5, IF('RNV 01 2025'!L102="No implementadas", 0,"0" )))</f>
        <v>0</v>
      </c>
    </row>
    <row r="103" spans="1:7" x14ac:dyDescent="0.25">
      <c r="A103">
        <f>IF(LEN('RNV 01 2025'!G103)&gt;0, 1, 0)</f>
        <v>0</v>
      </c>
      <c r="B103">
        <f>IF('RNV 01 2025'!J103="En tiempo",1,0)</f>
        <v>0</v>
      </c>
      <c r="C103">
        <f t="shared" si="2"/>
        <v>0</v>
      </c>
      <c r="D103">
        <f>IF('RNV 01 2025'!G103="Acepta", 1, IF('RNV 01 2025'!G103="Rechaza", 0.5, IF(ISBLANK('RNV 01 2025'!G103), 0, )))</f>
        <v>0</v>
      </c>
      <c r="E103">
        <f>IF('RNV 01 2025'!I103="Se señala",1,0)</f>
        <v>0</v>
      </c>
      <c r="F103">
        <f t="shared" si="3"/>
        <v>0</v>
      </c>
      <c r="G103" t="str">
        <f>IF('RNV 01 2025'!L103="Implementadas", 1, IF('RNV 01 2025'!L103="Parcialmente implementadas", 0.5, IF('RNV 01 2025'!L103="No implementadas", 0,"0" )))</f>
        <v>0</v>
      </c>
    </row>
    <row r="104" spans="1:7" x14ac:dyDescent="0.25">
      <c r="A104">
        <f>IF(LEN('RNV 01 2025'!G104)&gt;0, 1, 0)</f>
        <v>0</v>
      </c>
      <c r="B104">
        <f>IF('RNV 01 2025'!J104="En tiempo",1,0)</f>
        <v>0</v>
      </c>
      <c r="C104">
        <f t="shared" si="2"/>
        <v>0</v>
      </c>
      <c r="D104">
        <f>IF('RNV 01 2025'!G104="Acepta", 1, IF('RNV 01 2025'!G104="Rechaza", 0.5, IF(ISBLANK('RNV 01 2025'!G104), 0, )))</f>
        <v>0</v>
      </c>
      <c r="E104">
        <f>IF('RNV 01 2025'!I104="Se señala",1,0)</f>
        <v>0</v>
      </c>
      <c r="F104">
        <f t="shared" si="3"/>
        <v>0</v>
      </c>
      <c r="G104" t="str">
        <f>IF('RNV 01 2025'!L104="Implementadas", 1, IF('RNV 01 2025'!L104="Parcialmente implementadas", 0.5, IF('RNV 01 2025'!L104="No implementadas", 0,"0" )))</f>
        <v>0</v>
      </c>
    </row>
    <row r="105" spans="1:7" x14ac:dyDescent="0.25">
      <c r="A105">
        <f>IF(LEN('RNV 01 2025'!G105)&gt;0, 1, 0)</f>
        <v>0</v>
      </c>
      <c r="B105">
        <f>IF('RNV 01 2025'!J105="En tiempo",1,0)</f>
        <v>0</v>
      </c>
      <c r="C105">
        <f t="shared" si="2"/>
        <v>0</v>
      </c>
      <c r="D105">
        <f>IF('RNV 01 2025'!G105="Acepta", 1, IF('RNV 01 2025'!G105="Rechaza", 0.5, IF(ISBLANK('RNV 01 2025'!G105), 0, )))</f>
        <v>0</v>
      </c>
      <c r="E105">
        <f>IF('RNV 01 2025'!I105="Se señala",1,0)</f>
        <v>0</v>
      </c>
      <c r="F105">
        <f t="shared" si="3"/>
        <v>0</v>
      </c>
      <c r="G105" t="str">
        <f>IF('RNV 01 2025'!L105="Implementadas", 1, IF('RNV 01 2025'!L105="Parcialmente implementadas", 0.5, IF('RNV 01 2025'!L105="No implementadas", 0,"0" )))</f>
        <v>0</v>
      </c>
    </row>
    <row r="106" spans="1:7" x14ac:dyDescent="0.25">
      <c r="A106">
        <f>IF(LEN('RNV 01 2025'!G106)&gt;0, 1, 0)</f>
        <v>0</v>
      </c>
      <c r="B106">
        <f>IF('RNV 01 2025'!J106="En tiempo",1,0)</f>
        <v>0</v>
      </c>
      <c r="C106">
        <f t="shared" si="2"/>
        <v>0</v>
      </c>
      <c r="D106">
        <f>IF('RNV 01 2025'!G106="Acepta", 1, IF('RNV 01 2025'!G106="Rechaza", 0.5, IF(ISBLANK('RNV 01 2025'!G106), 0, )))</f>
        <v>0</v>
      </c>
      <c r="E106">
        <f>IF('RNV 01 2025'!I106="Se señala",1,0)</f>
        <v>0</v>
      </c>
      <c r="F106">
        <f t="shared" si="3"/>
        <v>0</v>
      </c>
      <c r="G106" t="str">
        <f>IF('RNV 01 2025'!L106="Implementadas", 1, IF('RNV 01 2025'!L106="Parcialmente implementadas", 0.5, IF('RNV 01 2025'!L106="No implementadas", 0,"0" )))</f>
        <v>0</v>
      </c>
    </row>
    <row r="107" spans="1:7" x14ac:dyDescent="0.25">
      <c r="A107">
        <f>IF(LEN('RNV 01 2025'!G107)&gt;0, 1, 0)</f>
        <v>0</v>
      </c>
      <c r="B107">
        <f>IF('RNV 01 2025'!J107="En tiempo",1,0)</f>
        <v>0</v>
      </c>
      <c r="C107">
        <f t="shared" si="2"/>
        <v>0</v>
      </c>
      <c r="D107">
        <f>IF('RNV 01 2025'!G107="Acepta", 1, IF('RNV 01 2025'!G107="Rechaza", 0.5, IF(ISBLANK('RNV 01 2025'!G107), 0, )))</f>
        <v>0</v>
      </c>
      <c r="E107">
        <f>IF('RNV 01 2025'!I107="Se señala",1,0)</f>
        <v>0</v>
      </c>
      <c r="F107">
        <f t="shared" si="3"/>
        <v>0</v>
      </c>
      <c r="G107" t="str">
        <f>IF('RNV 01 2025'!L107="Implementadas", 1, IF('RNV 01 2025'!L107="Parcialmente implementadas", 0.5, IF('RNV 01 2025'!L107="No implementadas", 0,"0" )))</f>
        <v>0</v>
      </c>
    </row>
    <row r="108" spans="1:7" x14ac:dyDescent="0.25">
      <c r="A108">
        <f>IF(LEN('RNV 01 2025'!G108)&gt;0, 1, 0)</f>
        <v>0</v>
      </c>
      <c r="B108">
        <f>IF('RNV 01 2025'!J108="En tiempo",1,0)</f>
        <v>0</v>
      </c>
      <c r="C108">
        <f t="shared" si="2"/>
        <v>0</v>
      </c>
      <c r="D108">
        <f>IF('RNV 01 2025'!G108="Acepta", 1, IF('RNV 01 2025'!G108="Rechaza", 0.5, IF(ISBLANK('RNV 01 2025'!G108), 0, )))</f>
        <v>0</v>
      </c>
      <c r="E108">
        <f>IF('RNV 01 2025'!I108="Se señala",1,0)</f>
        <v>0</v>
      </c>
      <c r="F108">
        <f t="shared" si="3"/>
        <v>0</v>
      </c>
      <c r="G108" t="str">
        <f>IF('RNV 01 2025'!L108="Implementadas", 1, IF('RNV 01 2025'!L108="Parcialmente implementadas", 0.5, IF('RNV 01 2025'!L108="No implementadas", 0,"0" )))</f>
        <v>0</v>
      </c>
    </row>
    <row r="109" spans="1:7" x14ac:dyDescent="0.25">
      <c r="A109">
        <f>IF(LEN('RNV 01 2025'!G109)&gt;0, 1, 0)</f>
        <v>0</v>
      </c>
      <c r="B109">
        <f>IF('RNV 01 2025'!J109="En tiempo",1,0)</f>
        <v>0</v>
      </c>
      <c r="C109">
        <f t="shared" si="2"/>
        <v>0</v>
      </c>
      <c r="D109">
        <f>IF('RNV 01 2025'!G109="Acepta", 1, IF('RNV 01 2025'!G109="Rechaza", 0.5, IF(ISBLANK('RNV 01 2025'!G109), 0, )))</f>
        <v>0</v>
      </c>
      <c r="E109">
        <f>IF('RNV 01 2025'!I109="Se señala",1,0)</f>
        <v>0</v>
      </c>
      <c r="F109">
        <f t="shared" si="3"/>
        <v>0</v>
      </c>
      <c r="G109" t="str">
        <f>IF('RNV 01 2025'!L109="Implementadas", 1, IF('RNV 01 2025'!L109="Parcialmente implementadas", 0.5, IF('RNV 01 2025'!L109="No implementadas", 0,"0" )))</f>
        <v>0</v>
      </c>
    </row>
    <row r="110" spans="1:7" x14ac:dyDescent="0.25">
      <c r="A110">
        <f>IF(LEN('RNV 01 2025'!G110)&gt;0, 1, 0)</f>
        <v>0</v>
      </c>
      <c r="B110">
        <f>IF('RNV 01 2025'!J110="En tiempo",1,0)</f>
        <v>0</v>
      </c>
      <c r="C110">
        <f t="shared" si="2"/>
        <v>0</v>
      </c>
      <c r="D110">
        <f>IF('RNV 01 2025'!G110="Acepta", 1, IF('RNV 01 2025'!G110="Rechaza", 0.5, IF(ISBLANK('RNV 01 2025'!G110), 0, )))</f>
        <v>0</v>
      </c>
      <c r="E110">
        <f>IF('RNV 01 2025'!I110="Se señala",1,0)</f>
        <v>0</v>
      </c>
      <c r="F110">
        <f t="shared" si="3"/>
        <v>0</v>
      </c>
      <c r="G110" t="str">
        <f>IF('RNV 01 2025'!L110="Implementadas", 1, IF('RNV 01 2025'!L110="Parcialmente implementadas", 0.5, IF('RNV 01 2025'!L110="No implementadas", 0,"0" )))</f>
        <v>0</v>
      </c>
    </row>
    <row r="111" spans="1:7" x14ac:dyDescent="0.25">
      <c r="A111">
        <f>IF(LEN('RNV 01 2025'!G111)&gt;0, 1, 0)</f>
        <v>0</v>
      </c>
      <c r="B111">
        <f>IF('RNV 01 2025'!J111="En tiempo",1,0)</f>
        <v>0</v>
      </c>
      <c r="C111">
        <f t="shared" si="2"/>
        <v>0</v>
      </c>
      <c r="D111">
        <f>IF('RNV 01 2025'!G111="Acepta", 1, IF('RNV 01 2025'!G111="Rechaza", 0.5, IF(ISBLANK('RNV 01 2025'!G111), 0, )))</f>
        <v>0</v>
      </c>
      <c r="E111">
        <f>IF('RNV 01 2025'!I111="Se señala",1,0)</f>
        <v>0</v>
      </c>
      <c r="F111">
        <f t="shared" si="3"/>
        <v>0</v>
      </c>
      <c r="G111" t="str">
        <f>IF('RNV 01 2025'!L111="Implementadas", 1, IF('RNV 01 2025'!L111="Parcialmente implementadas", 0.5, IF('RNV 01 2025'!L111="No implementadas", 0,"0" )))</f>
        <v>0</v>
      </c>
    </row>
    <row r="112" spans="1:7" x14ac:dyDescent="0.25">
      <c r="A112">
        <f>IF(LEN('RNV 01 2025'!G112)&gt;0, 1, 0)</f>
        <v>1</v>
      </c>
      <c r="B112">
        <f>IF('RNV 01 2025'!J112="En tiempo",1,0)</f>
        <v>0</v>
      </c>
      <c r="C112">
        <f t="shared" si="2"/>
        <v>0.5</v>
      </c>
      <c r="D112">
        <f>IF('RNV 01 2025'!G112="Acepta", 1, IF('RNV 01 2025'!G112="Rechaza", 0.5, IF(ISBLANK('RNV 01 2025'!G112), 0, )))</f>
        <v>1</v>
      </c>
      <c r="E112">
        <f>IF('RNV 01 2025'!I112="Se señala",1,0)</f>
        <v>1</v>
      </c>
      <c r="F112">
        <f t="shared" si="3"/>
        <v>1</v>
      </c>
      <c r="G112" t="str">
        <f>IF('RNV 01 2025'!L112="Implementadas", 1, IF('RNV 01 2025'!L112="Parcialmente implementadas", 0.5, IF('RNV 01 2025'!L112="No implementadas", 0,"0" )))</f>
        <v>0</v>
      </c>
    </row>
    <row r="113" spans="1:7" x14ac:dyDescent="0.25">
      <c r="A113">
        <f>IF(LEN('RNV 01 2025'!G113)&gt;0, 1, 0)</f>
        <v>0</v>
      </c>
      <c r="B113">
        <f>IF('RNV 01 2025'!J113="En tiempo",1,0)</f>
        <v>0</v>
      </c>
      <c r="C113">
        <f t="shared" si="2"/>
        <v>0</v>
      </c>
      <c r="D113">
        <f>IF('RNV 01 2025'!G113="Acepta", 1, IF('RNV 01 2025'!G113="Rechaza", 0.5, IF(ISBLANK('RNV 01 2025'!G113), 0, )))</f>
        <v>0</v>
      </c>
      <c r="E113">
        <f>IF('RNV 01 2025'!I113="Se señala",1,0)</f>
        <v>0</v>
      </c>
      <c r="F113">
        <f t="shared" si="3"/>
        <v>0</v>
      </c>
      <c r="G113" t="str">
        <f>IF('RNV 01 2025'!L113="Implementadas", 1, IF('RNV 01 2025'!L113="Parcialmente implementadas", 0.5, IF('RNV 01 2025'!L113="No implementadas", 0,"0" )))</f>
        <v>0</v>
      </c>
    </row>
    <row r="114" spans="1:7" x14ac:dyDescent="0.25">
      <c r="A114">
        <f>IF(LEN('RNV 01 2025'!G114)&gt;0, 1, 0)</f>
        <v>0</v>
      </c>
      <c r="B114">
        <f>IF('RNV 01 2025'!J114="En tiempo",1,0)</f>
        <v>0</v>
      </c>
      <c r="C114">
        <f t="shared" si="2"/>
        <v>0</v>
      </c>
      <c r="D114">
        <f>IF('RNV 01 2025'!G114="Acepta", 1, IF('RNV 01 2025'!G114="Rechaza", 0.5, IF(ISBLANK('RNV 01 2025'!G114), 0, )))</f>
        <v>0</v>
      </c>
      <c r="E114">
        <f>IF('RNV 01 2025'!I114="Se señala",1,0)</f>
        <v>0</v>
      </c>
      <c r="F114">
        <f t="shared" si="3"/>
        <v>0</v>
      </c>
      <c r="G114" t="str">
        <f>IF('RNV 01 2025'!L114="Implementadas", 1, IF('RNV 01 2025'!L114="Parcialmente implementadas", 0.5, IF('RNV 01 2025'!L114="No implementadas", 0,"0" )))</f>
        <v>0</v>
      </c>
    </row>
    <row r="115" spans="1:7" x14ac:dyDescent="0.25">
      <c r="A115">
        <f>IF(LEN('RNV 01 2025'!G115)&gt;0, 1, 0)</f>
        <v>0</v>
      </c>
      <c r="B115">
        <f>IF('RNV 01 2025'!J115="En tiempo",1,0)</f>
        <v>0</v>
      </c>
      <c r="C115">
        <f t="shared" si="2"/>
        <v>0</v>
      </c>
      <c r="D115">
        <f>IF('RNV 01 2025'!G115="Acepta", 1, IF('RNV 01 2025'!G115="Rechaza", 0.5, IF(ISBLANK('RNV 01 2025'!G115), 0, )))</f>
        <v>0</v>
      </c>
      <c r="E115">
        <f>IF('RNV 01 2025'!I115="Se señala",1,0)</f>
        <v>0</v>
      </c>
      <c r="F115">
        <f t="shared" si="3"/>
        <v>0</v>
      </c>
      <c r="G115" t="str">
        <f>IF('RNV 01 2025'!L115="Implementadas", 1, IF('RNV 01 2025'!L115="Parcialmente implementadas", 0.5, IF('RNV 01 2025'!L115="No implementadas", 0,"0" )))</f>
        <v>0</v>
      </c>
    </row>
    <row r="116" spans="1:7" x14ac:dyDescent="0.25">
      <c r="A116">
        <f>IF(LEN('RNV 01 2025'!G116)&gt;0, 1, 0)</f>
        <v>0</v>
      </c>
      <c r="B116">
        <f>IF('RNV 01 2025'!J116="En tiempo",1,0)</f>
        <v>0</v>
      </c>
      <c r="C116">
        <f t="shared" si="2"/>
        <v>0</v>
      </c>
      <c r="D116">
        <f>IF('RNV 01 2025'!G116="Acepta", 1, IF('RNV 01 2025'!G116="Rechaza", 0.5, IF(ISBLANK('RNV 01 2025'!G116), 0, )))</f>
        <v>0</v>
      </c>
      <c r="E116">
        <f>IF('RNV 01 2025'!I116="Se señala",1,0)</f>
        <v>0</v>
      </c>
      <c r="F116">
        <f t="shared" si="3"/>
        <v>0</v>
      </c>
      <c r="G116" t="str">
        <f>IF('RNV 01 2025'!L116="Implementadas", 1, IF('RNV 01 2025'!L116="Parcialmente implementadas", 0.5, IF('RNV 01 2025'!L116="No implementadas", 0,"0" )))</f>
        <v>0</v>
      </c>
    </row>
    <row r="117" spans="1:7" x14ac:dyDescent="0.25">
      <c r="A117">
        <f>IF(LEN('RNV 01 2025'!G117)&gt;0, 1, 0)</f>
        <v>0</v>
      </c>
      <c r="B117">
        <f>IF('RNV 01 2025'!J117="En tiempo",1,0)</f>
        <v>0</v>
      </c>
      <c r="C117">
        <f t="shared" si="2"/>
        <v>0</v>
      </c>
      <c r="D117">
        <f>IF('RNV 01 2025'!G117="Acepta", 1, IF('RNV 01 2025'!G117="Rechaza", 0.5, IF(ISBLANK('RNV 01 2025'!G117), 0, )))</f>
        <v>0</v>
      </c>
      <c r="E117">
        <f>IF('RNV 01 2025'!I117="Se señala",1,0)</f>
        <v>0</v>
      </c>
      <c r="F117">
        <f t="shared" si="3"/>
        <v>0</v>
      </c>
      <c r="G117" t="str">
        <f>IF('RNV 01 2025'!L117="Implementadas", 1, IF('RNV 01 2025'!L117="Parcialmente implementadas", 0.5, IF('RNV 01 2025'!L117="No implementadas", 0,"0" )))</f>
        <v>0</v>
      </c>
    </row>
    <row r="118" spans="1:7" x14ac:dyDescent="0.25">
      <c r="A118">
        <f>IF(LEN('RNV 01 2025'!G118)&gt;0, 1, 0)</f>
        <v>0</v>
      </c>
      <c r="B118">
        <f>IF('RNV 01 2025'!J118="En tiempo",1,0)</f>
        <v>0</v>
      </c>
      <c r="C118">
        <f t="shared" si="2"/>
        <v>0</v>
      </c>
      <c r="D118">
        <f>IF('RNV 01 2025'!G118="Acepta", 1, IF('RNV 01 2025'!G118="Rechaza", 0.5, IF(ISBLANK('RNV 01 2025'!G118), 0, )))</f>
        <v>0</v>
      </c>
      <c r="E118">
        <f>IF('RNV 01 2025'!I118="Se señala",1,0)</f>
        <v>0</v>
      </c>
      <c r="F118">
        <f t="shared" si="3"/>
        <v>0</v>
      </c>
      <c r="G118" t="str">
        <f>IF('RNV 01 2025'!L118="Implementadas", 1, IF('RNV 01 2025'!L118="Parcialmente implementadas", 0.5, IF('RNV 01 2025'!L118="No implementadas", 0,"0" )))</f>
        <v>0</v>
      </c>
    </row>
    <row r="119" spans="1:7" x14ac:dyDescent="0.25">
      <c r="A119">
        <f>IF(LEN('RNV 01 2025'!G119)&gt;0, 1, 0)</f>
        <v>0</v>
      </c>
      <c r="B119">
        <f>IF('RNV 01 2025'!J119="En tiempo",1,0)</f>
        <v>0</v>
      </c>
      <c r="C119">
        <f t="shared" si="2"/>
        <v>0</v>
      </c>
      <c r="D119">
        <f>IF('RNV 01 2025'!G119="Acepta", 1, IF('RNV 01 2025'!G119="Rechaza", 0.5, IF(ISBLANK('RNV 01 2025'!G119), 0, )))</f>
        <v>0</v>
      </c>
      <c r="E119">
        <f>IF('RNV 01 2025'!I119="Se señala",1,0)</f>
        <v>0</v>
      </c>
      <c r="F119">
        <f t="shared" si="3"/>
        <v>0</v>
      </c>
      <c r="G119" t="str">
        <f>IF('RNV 01 2025'!L119="Implementadas", 1, IF('RNV 01 2025'!L119="Parcialmente implementadas", 0.5, IF('RNV 01 2025'!L119="No implementadas", 0,"0" )))</f>
        <v>0</v>
      </c>
    </row>
    <row r="120" spans="1:7" x14ac:dyDescent="0.25">
      <c r="A120">
        <f>IF(LEN('RNV 01 2025'!G120)&gt;0, 1, 0)</f>
        <v>0</v>
      </c>
      <c r="B120">
        <f>IF('RNV 01 2025'!J120="En tiempo",1,0)</f>
        <v>0</v>
      </c>
      <c r="C120">
        <f t="shared" si="2"/>
        <v>0</v>
      </c>
      <c r="D120">
        <f>IF('RNV 01 2025'!G120="Acepta", 1, IF('RNV 01 2025'!G120="Rechaza", 0.5, IF(ISBLANK('RNV 01 2025'!G120), 0, )))</f>
        <v>0</v>
      </c>
      <c r="E120">
        <f>IF('RNV 01 2025'!I120="Se señala",1,0)</f>
        <v>0</v>
      </c>
      <c r="F120">
        <f t="shared" si="3"/>
        <v>0</v>
      </c>
      <c r="G120" t="str">
        <f>IF('RNV 01 2025'!L120="Implementadas", 1, IF('RNV 01 2025'!L120="Parcialmente implementadas", 0.5, IF('RNV 01 2025'!L120="No implementadas", 0,"0" )))</f>
        <v>0</v>
      </c>
    </row>
    <row r="121" spans="1:7" x14ac:dyDescent="0.25">
      <c r="A121">
        <f>IF(LEN('RNV 01 2025'!G121)&gt;0, 1, 0)</f>
        <v>0</v>
      </c>
      <c r="B121">
        <f>IF('RNV 01 2025'!J121="En tiempo",1,0)</f>
        <v>0</v>
      </c>
      <c r="C121">
        <f t="shared" si="2"/>
        <v>0</v>
      </c>
      <c r="D121">
        <f>IF('RNV 01 2025'!G121="Acepta", 1, IF('RNV 01 2025'!G121="Rechaza", 0.5, IF(ISBLANK('RNV 01 2025'!G121), 0, )))</f>
        <v>0</v>
      </c>
      <c r="E121">
        <f>IF('RNV 01 2025'!I121="Se señala",1,0)</f>
        <v>0</v>
      </c>
      <c r="F121">
        <f t="shared" si="3"/>
        <v>0</v>
      </c>
      <c r="G121" t="str">
        <f>IF('RNV 01 2025'!L121="Implementadas", 1, IF('RNV 01 2025'!L121="Parcialmente implementadas", 0.5, IF('RNV 01 2025'!L121="No implementadas", 0,"0" )))</f>
        <v>0</v>
      </c>
    </row>
    <row r="122" spans="1:7" x14ac:dyDescent="0.25">
      <c r="A122">
        <f>IF(LEN('RNV 01 2025'!G122)&gt;0, 1, 0)</f>
        <v>0</v>
      </c>
      <c r="B122">
        <f>IF('RNV 01 2025'!J122="En tiempo",1,0)</f>
        <v>0</v>
      </c>
      <c r="C122">
        <f t="shared" si="2"/>
        <v>0</v>
      </c>
      <c r="D122">
        <f>IF('RNV 01 2025'!G122="Acepta", 1, IF('RNV 01 2025'!G122="Rechaza", 0.5, IF(ISBLANK('RNV 01 2025'!G122), 0, )))</f>
        <v>0</v>
      </c>
      <c r="E122">
        <f>IF('RNV 01 2025'!I122="Se señala",1,0)</f>
        <v>0</v>
      </c>
      <c r="F122">
        <f t="shared" si="3"/>
        <v>0</v>
      </c>
      <c r="G122" t="str">
        <f>IF('RNV 01 2025'!L122="Implementadas", 1, IF('RNV 01 2025'!L122="Parcialmente implementadas", 0.5, IF('RNV 01 2025'!L122="No implementadas", 0,"0" )))</f>
        <v>0</v>
      </c>
    </row>
    <row r="123" spans="1:7" x14ac:dyDescent="0.25">
      <c r="A123">
        <f>IF(LEN('RNV 01 2025'!G123)&gt;0, 1, 0)</f>
        <v>0</v>
      </c>
      <c r="B123">
        <f>IF('RNV 01 2025'!J123="En tiempo",1,0)</f>
        <v>0</v>
      </c>
      <c r="C123">
        <f t="shared" si="2"/>
        <v>0</v>
      </c>
      <c r="D123">
        <f>IF('RNV 01 2025'!G123="Acepta", 1, IF('RNV 01 2025'!G123="Rechaza", 0.5, IF(ISBLANK('RNV 01 2025'!G123), 0, )))</f>
        <v>0</v>
      </c>
      <c r="E123">
        <f>IF('RNV 01 2025'!I123="Se señala",1,0)</f>
        <v>0</v>
      </c>
      <c r="F123">
        <f t="shared" si="3"/>
        <v>0</v>
      </c>
      <c r="G123" t="str">
        <f>IF('RNV 01 2025'!L123="Implementadas", 1, IF('RNV 01 2025'!L123="Parcialmente implementadas", 0.5, IF('RNV 01 2025'!L123="No implementadas", 0,"0" )))</f>
        <v>0</v>
      </c>
    </row>
    <row r="124" spans="1:7" x14ac:dyDescent="0.25">
      <c r="A124">
        <f>IF(LEN('RNV 01 2025'!G124)&gt;0, 1, 0)</f>
        <v>0</v>
      </c>
      <c r="B124">
        <f>IF('RNV 01 2025'!J124="En tiempo",1,0)</f>
        <v>0</v>
      </c>
      <c r="C124">
        <f t="shared" si="2"/>
        <v>0</v>
      </c>
      <c r="D124">
        <f>IF('RNV 01 2025'!G124="Acepta", 1, IF('RNV 01 2025'!G124="Rechaza", 0.5, IF(ISBLANK('RNV 01 2025'!G124), 0, )))</f>
        <v>0</v>
      </c>
      <c r="E124">
        <f>IF('RNV 01 2025'!I124="Se señala",1,0)</f>
        <v>0</v>
      </c>
      <c r="F124">
        <f t="shared" si="3"/>
        <v>0</v>
      </c>
      <c r="G124" t="str">
        <f>IF('RNV 01 2025'!L124="Implementadas", 1, IF('RNV 01 2025'!L124="Parcialmente implementadas", 0.5, IF('RNV 01 2025'!L124="No implementadas", 0,"0" )))</f>
        <v>0</v>
      </c>
    </row>
    <row r="125" spans="1:7" x14ac:dyDescent="0.25">
      <c r="A125">
        <f>IF(LEN('RNV 01 2025'!G125)&gt;0, 1, 0)</f>
        <v>0</v>
      </c>
      <c r="B125">
        <f>IF('RNV 01 2025'!J125="En tiempo",1,0)</f>
        <v>0</v>
      </c>
      <c r="C125">
        <f t="shared" si="2"/>
        <v>0</v>
      </c>
      <c r="D125">
        <f>IF('RNV 01 2025'!G125="Acepta", 1, IF('RNV 01 2025'!G125="Rechaza", 0.5, IF(ISBLANK('RNV 01 2025'!G125), 0, )))</f>
        <v>0</v>
      </c>
      <c r="E125">
        <f>IF('RNV 01 2025'!I125="Se señala",1,0)</f>
        <v>0</v>
      </c>
      <c r="F125">
        <f t="shared" si="3"/>
        <v>0</v>
      </c>
      <c r="G125" t="str">
        <f>IF('RNV 01 2025'!L125="Implementadas", 1, IF('RNV 01 2025'!L125="Parcialmente implementadas", 0.5, IF('RNV 01 2025'!L125="No implementadas", 0,"0" )))</f>
        <v>0</v>
      </c>
    </row>
    <row r="126" spans="1:7" x14ac:dyDescent="0.25">
      <c r="A126">
        <f>IF(LEN('RNV 01 2025'!G126)&gt;0, 1, 0)</f>
        <v>0</v>
      </c>
      <c r="B126">
        <f>IF('RNV 01 2025'!J126="En tiempo",1,0)</f>
        <v>0</v>
      </c>
      <c r="C126">
        <f t="shared" si="2"/>
        <v>0</v>
      </c>
      <c r="D126">
        <f>IF('RNV 01 2025'!G126="Acepta", 1, IF('RNV 01 2025'!G126="Rechaza", 0.5, IF(ISBLANK('RNV 01 2025'!G126), 0, )))</f>
        <v>0</v>
      </c>
      <c r="E126">
        <f>IF('RNV 01 2025'!I126="Se señala",1,0)</f>
        <v>0</v>
      </c>
      <c r="F126">
        <f t="shared" si="3"/>
        <v>0</v>
      </c>
      <c r="G126" t="str">
        <f>IF('RNV 01 2025'!L126="Implementadas", 1, IF('RNV 01 2025'!L126="Parcialmente implementadas", 0.5, IF('RNV 01 2025'!L126="No implementadas", 0,"0" )))</f>
        <v>0</v>
      </c>
    </row>
    <row r="127" spans="1:7" x14ac:dyDescent="0.25">
      <c r="A127">
        <f>IF(LEN('RNV 01 2025'!G127)&gt;0, 1, 0)</f>
        <v>0</v>
      </c>
      <c r="B127">
        <f>IF('RNV 01 2025'!J127="En tiempo",1,0)</f>
        <v>0</v>
      </c>
      <c r="C127">
        <f t="shared" si="2"/>
        <v>0</v>
      </c>
      <c r="D127">
        <f>IF('RNV 01 2025'!G127="Acepta", 1, IF('RNV 01 2025'!G127="Rechaza", 0.5, IF(ISBLANK('RNV 01 2025'!G127), 0, )))</f>
        <v>0</v>
      </c>
      <c r="E127">
        <f>IF('RNV 01 2025'!I127="Se señala",1,0)</f>
        <v>0</v>
      </c>
      <c r="F127">
        <f t="shared" si="3"/>
        <v>0</v>
      </c>
      <c r="G127" t="str">
        <f>IF('RNV 01 2025'!L127="Implementadas", 1, IF('RNV 01 2025'!L127="Parcialmente implementadas", 0.5, IF('RNV 01 2025'!L127="No implementadas", 0,"0" )))</f>
        <v>0</v>
      </c>
    </row>
    <row r="128" spans="1:7" x14ac:dyDescent="0.25">
      <c r="A128">
        <f>IF(LEN('RNV 01 2025'!G128)&gt;0, 1, 0)</f>
        <v>1</v>
      </c>
      <c r="B128">
        <f>IF('RNV 01 2025'!J128="En tiempo",1,0)</f>
        <v>1</v>
      </c>
      <c r="C128">
        <f t="shared" si="2"/>
        <v>1</v>
      </c>
      <c r="D128">
        <f>IF('RNV 01 2025'!G128="Acepta", 1, IF('RNV 01 2025'!G128="Rechaza", 0.5, IF(ISBLANK('RNV 01 2025'!G128), 0, )))</f>
        <v>1</v>
      </c>
      <c r="E128">
        <f>IF('RNV 01 2025'!I128="Se señala",1,0)</f>
        <v>1</v>
      </c>
      <c r="F128">
        <f t="shared" si="3"/>
        <v>1</v>
      </c>
      <c r="G128" t="str">
        <f>IF('RNV 01 2025'!L128="Implementadas", 1, IF('RNV 01 2025'!L128="Parcialmente implementadas", 0.5, IF('RNV 01 2025'!L128="No implementadas", 0,"0" )))</f>
        <v>0</v>
      </c>
    </row>
    <row r="129" spans="1:7" x14ac:dyDescent="0.25">
      <c r="A129">
        <f>IF(LEN('RNV 01 2025'!G129)&gt;0, 1, 0)</f>
        <v>0</v>
      </c>
      <c r="B129">
        <f>IF('RNV 01 2025'!J129="En tiempo",1,0)</f>
        <v>0</v>
      </c>
      <c r="C129">
        <f t="shared" si="2"/>
        <v>0</v>
      </c>
      <c r="D129">
        <f>IF('RNV 01 2025'!G129="Acepta", 1, IF('RNV 01 2025'!G129="Rechaza", 0.5, IF(ISBLANK('RNV 01 2025'!G129), 0, )))</f>
        <v>0</v>
      </c>
      <c r="E129">
        <f>IF('RNV 01 2025'!I129="Se señala",1,0)</f>
        <v>0</v>
      </c>
      <c r="F129">
        <f t="shared" si="3"/>
        <v>0</v>
      </c>
      <c r="G129" t="str">
        <f>IF('RNV 01 2025'!L129="Implementadas", 1, IF('RNV 01 2025'!L129="Parcialmente implementadas", 0.5, IF('RNV 01 2025'!L129="No implementadas", 0,"0" )))</f>
        <v>0</v>
      </c>
    </row>
    <row r="130" spans="1:7" x14ac:dyDescent="0.25">
      <c r="A130">
        <f>IF(LEN('RNV 01 2025'!G130)&gt;0, 1, 0)</f>
        <v>0</v>
      </c>
      <c r="B130">
        <f>IF('RNV 01 2025'!J130="En tiempo",1,0)</f>
        <v>0</v>
      </c>
      <c r="C130">
        <f t="shared" si="2"/>
        <v>0</v>
      </c>
      <c r="D130">
        <f>IF('RNV 01 2025'!G130="Acepta", 1, IF('RNV 01 2025'!G130="Rechaza", 0.5, IF(ISBLANK('RNV 01 2025'!G130), 0, )))</f>
        <v>0</v>
      </c>
      <c r="E130">
        <f>IF('RNV 01 2025'!I130="Se señala",1,0)</f>
        <v>0</v>
      </c>
      <c r="F130">
        <f t="shared" si="3"/>
        <v>0</v>
      </c>
      <c r="G130" t="str">
        <f>IF('RNV 01 2025'!L130="Implementadas", 1, IF('RNV 01 2025'!L130="Parcialmente implementadas", 0.5, IF('RNV 01 2025'!L130="No implementadas", 0,"0" )))</f>
        <v>0</v>
      </c>
    </row>
    <row r="131" spans="1:7" x14ac:dyDescent="0.25">
      <c r="A131">
        <f>IF(LEN('RNV 01 2025'!G131)&gt;0, 1, 0)</f>
        <v>0</v>
      </c>
      <c r="B131">
        <f>IF('RNV 01 2025'!J131="En tiempo",1,0)</f>
        <v>0</v>
      </c>
      <c r="C131">
        <f t="shared" ref="C131:C194" si="4">(A131+B131)/2</f>
        <v>0</v>
      </c>
      <c r="D131">
        <f>IF('RNV 01 2025'!G131="Acepta", 1, IF('RNV 01 2025'!G131="Rechaza", 0.5, IF(ISBLANK('RNV 01 2025'!G131), 0, )))</f>
        <v>0</v>
      </c>
      <c r="E131">
        <f>IF('RNV 01 2025'!I131="Se señala",1,0)</f>
        <v>0</v>
      </c>
      <c r="F131">
        <f t="shared" ref="F131:F194" si="5">(D131+E131)/2</f>
        <v>0</v>
      </c>
      <c r="G131" t="str">
        <f>IF('RNV 01 2025'!L131="Implementadas", 1, IF('RNV 01 2025'!L131="Parcialmente implementadas", 0.5, IF('RNV 01 2025'!L131="No implementadas", 0,"0" )))</f>
        <v>0</v>
      </c>
    </row>
    <row r="132" spans="1:7" x14ac:dyDescent="0.25">
      <c r="A132">
        <f>IF(LEN('RNV 01 2025'!G132)&gt;0, 1, 0)</f>
        <v>1</v>
      </c>
      <c r="B132">
        <f>IF('RNV 01 2025'!J132="En tiempo",1,0)</f>
        <v>1</v>
      </c>
      <c r="C132">
        <f t="shared" si="4"/>
        <v>1</v>
      </c>
      <c r="D132">
        <f>IF('RNV 01 2025'!G132="Acepta", 1, IF('RNV 01 2025'!G132="Rechaza", 0.5, IF(ISBLANK('RNV 01 2025'!G132), 0, )))</f>
        <v>1</v>
      </c>
      <c r="E132">
        <f>IF('RNV 01 2025'!I132="Se señala",1,0)</f>
        <v>1</v>
      </c>
      <c r="F132">
        <f t="shared" si="5"/>
        <v>1</v>
      </c>
      <c r="G132" t="str">
        <f>IF('RNV 01 2025'!L132="Implementadas", 1, IF('RNV 01 2025'!L132="Parcialmente implementadas", 0.5, IF('RNV 01 2025'!L132="No implementadas", 0,"0" )))</f>
        <v>0</v>
      </c>
    </row>
    <row r="133" spans="1:7" x14ac:dyDescent="0.25">
      <c r="A133">
        <f>IF(LEN('RNV 01 2025'!G133)&gt;0, 1, 0)</f>
        <v>0</v>
      </c>
      <c r="B133">
        <f>IF('RNV 01 2025'!J133="En tiempo",1,0)</f>
        <v>0</v>
      </c>
      <c r="C133">
        <f t="shared" si="4"/>
        <v>0</v>
      </c>
      <c r="D133">
        <f>IF('RNV 01 2025'!G133="Acepta", 1, IF('RNV 01 2025'!G133="Rechaza", 0.5, IF(ISBLANK('RNV 01 2025'!G133), 0, )))</f>
        <v>0</v>
      </c>
      <c r="E133">
        <f>IF('RNV 01 2025'!I133="Se señala",1,0)</f>
        <v>0</v>
      </c>
      <c r="F133">
        <f t="shared" si="5"/>
        <v>0</v>
      </c>
      <c r="G133" t="str">
        <f>IF('RNV 01 2025'!L133="Implementadas", 1, IF('RNV 01 2025'!L133="Parcialmente implementadas", 0.5, IF('RNV 01 2025'!L133="No implementadas", 0,"0" )))</f>
        <v>0</v>
      </c>
    </row>
    <row r="134" spans="1:7" x14ac:dyDescent="0.25">
      <c r="A134">
        <f>IF(LEN('RNV 01 2025'!G134)&gt;0, 1, 0)</f>
        <v>0</v>
      </c>
      <c r="B134">
        <f>IF('RNV 01 2025'!J134="En tiempo",1,0)</f>
        <v>0</v>
      </c>
      <c r="C134">
        <f t="shared" si="4"/>
        <v>0</v>
      </c>
      <c r="D134">
        <f>IF('RNV 01 2025'!G134="Acepta", 1, IF('RNV 01 2025'!G134="Rechaza", 0.5, IF(ISBLANK('RNV 01 2025'!G134), 0, )))</f>
        <v>0</v>
      </c>
      <c r="E134">
        <f>IF('RNV 01 2025'!I134="Se señala",1,0)</f>
        <v>0</v>
      </c>
      <c r="F134">
        <f t="shared" si="5"/>
        <v>0</v>
      </c>
      <c r="G134" t="str">
        <f>IF('RNV 01 2025'!L134="Implementadas", 1, IF('RNV 01 2025'!L134="Parcialmente implementadas", 0.5, IF('RNV 01 2025'!L134="No implementadas", 0,"0" )))</f>
        <v>0</v>
      </c>
    </row>
    <row r="135" spans="1:7" x14ac:dyDescent="0.25">
      <c r="A135">
        <f>IF(LEN('RNV 01 2025'!G135)&gt;0, 1, 0)</f>
        <v>0</v>
      </c>
      <c r="B135">
        <f>IF('RNV 01 2025'!J135="En tiempo",1,0)</f>
        <v>0</v>
      </c>
      <c r="C135">
        <f t="shared" si="4"/>
        <v>0</v>
      </c>
      <c r="D135">
        <f>IF('RNV 01 2025'!G135="Acepta", 1, IF('RNV 01 2025'!G135="Rechaza", 0.5, IF(ISBLANK('RNV 01 2025'!G135), 0, )))</f>
        <v>0</v>
      </c>
      <c r="E135">
        <f>IF('RNV 01 2025'!I135="Se señala",1,0)</f>
        <v>0</v>
      </c>
      <c r="F135">
        <f t="shared" si="5"/>
        <v>0</v>
      </c>
      <c r="G135" t="str">
        <f>IF('RNV 01 2025'!L135="Implementadas", 1, IF('RNV 01 2025'!L135="Parcialmente implementadas", 0.5, IF('RNV 01 2025'!L135="No implementadas", 0,"0" )))</f>
        <v>0</v>
      </c>
    </row>
    <row r="136" spans="1:7" x14ac:dyDescent="0.25">
      <c r="A136">
        <f>IF(LEN('RNV 01 2025'!G136)&gt;0, 1, 0)</f>
        <v>0</v>
      </c>
      <c r="B136">
        <f>IF('RNV 01 2025'!J136="En tiempo",1,0)</f>
        <v>0</v>
      </c>
      <c r="C136">
        <f t="shared" si="4"/>
        <v>0</v>
      </c>
      <c r="D136">
        <f>IF('RNV 01 2025'!G136="Acepta", 1, IF('RNV 01 2025'!G136="Rechaza", 0.5, IF(ISBLANK('RNV 01 2025'!G136), 0, )))</f>
        <v>0</v>
      </c>
      <c r="E136">
        <f>IF('RNV 01 2025'!I136="Se señala",1,0)</f>
        <v>0</v>
      </c>
      <c r="F136">
        <f t="shared" si="5"/>
        <v>0</v>
      </c>
      <c r="G136" t="str">
        <f>IF('RNV 01 2025'!L136="Implementadas", 1, IF('RNV 01 2025'!L136="Parcialmente implementadas", 0.5, IF('RNV 01 2025'!L136="No implementadas", 0,"0" )))</f>
        <v>0</v>
      </c>
    </row>
    <row r="137" spans="1:7" x14ac:dyDescent="0.25">
      <c r="A137">
        <f>IF(LEN('RNV 01 2025'!G137)&gt;0, 1, 0)</f>
        <v>0</v>
      </c>
      <c r="B137">
        <f>IF('RNV 01 2025'!J137="En tiempo",1,0)</f>
        <v>0</v>
      </c>
      <c r="C137">
        <f t="shared" si="4"/>
        <v>0</v>
      </c>
      <c r="D137">
        <f>IF('RNV 01 2025'!G137="Acepta", 1, IF('RNV 01 2025'!G137="Rechaza", 0.5, IF(ISBLANK('RNV 01 2025'!G137), 0, )))</f>
        <v>0</v>
      </c>
      <c r="E137">
        <f>IF('RNV 01 2025'!I137="Se señala",1,0)</f>
        <v>0</v>
      </c>
      <c r="F137">
        <f t="shared" si="5"/>
        <v>0</v>
      </c>
      <c r="G137" t="str">
        <f>IF('RNV 01 2025'!L137="Implementadas", 1, IF('RNV 01 2025'!L137="Parcialmente implementadas", 0.5, IF('RNV 01 2025'!L137="No implementadas", 0,"0" )))</f>
        <v>0</v>
      </c>
    </row>
    <row r="138" spans="1:7" x14ac:dyDescent="0.25">
      <c r="A138">
        <f>IF(LEN('RNV 01 2025'!G138)&gt;0, 1, 0)</f>
        <v>1</v>
      </c>
      <c r="B138">
        <f>IF('RNV 01 2025'!J138="En tiempo",1,0)</f>
        <v>1</v>
      </c>
      <c r="C138">
        <f t="shared" si="4"/>
        <v>1</v>
      </c>
      <c r="D138">
        <f>IF('RNV 01 2025'!G138="Acepta", 1, IF('RNV 01 2025'!G138="Rechaza", 0.5, IF(ISBLANK('RNV 01 2025'!G138), 0, )))</f>
        <v>1</v>
      </c>
      <c r="E138">
        <f>IF('RNV 01 2025'!I138="Se señala",1,0)</f>
        <v>1</v>
      </c>
      <c r="F138">
        <f t="shared" si="5"/>
        <v>1</v>
      </c>
      <c r="G138" t="str">
        <f>IF('RNV 01 2025'!L138="Implementadas", 1, IF('RNV 01 2025'!L138="Parcialmente implementadas", 0.5, IF('RNV 01 2025'!L138="No implementadas", 0,"0" )))</f>
        <v>0</v>
      </c>
    </row>
    <row r="139" spans="1:7" x14ac:dyDescent="0.25">
      <c r="A139">
        <f>IF(LEN('RNV 01 2025'!G139)&gt;0, 1, 0)</f>
        <v>0</v>
      </c>
      <c r="B139">
        <f>IF('RNV 01 2025'!J139="En tiempo",1,0)</f>
        <v>0</v>
      </c>
      <c r="C139">
        <f t="shared" si="4"/>
        <v>0</v>
      </c>
      <c r="D139">
        <f>IF('RNV 01 2025'!G139="Acepta", 1, IF('RNV 01 2025'!G139="Rechaza", 0.5, IF(ISBLANK('RNV 01 2025'!G139), 0, )))</f>
        <v>0</v>
      </c>
      <c r="E139">
        <f>IF('RNV 01 2025'!I139="Se señala",1,0)</f>
        <v>0</v>
      </c>
      <c r="F139">
        <f t="shared" si="5"/>
        <v>0</v>
      </c>
      <c r="G139" t="str">
        <f>IF('RNV 01 2025'!L139="Implementadas", 1, IF('RNV 01 2025'!L139="Parcialmente implementadas", 0.5, IF('RNV 01 2025'!L139="No implementadas", 0,"0" )))</f>
        <v>0</v>
      </c>
    </row>
    <row r="140" spans="1:7" x14ac:dyDescent="0.25">
      <c r="A140">
        <f>IF(LEN('RNV 01 2025'!G140)&gt;0, 1, 0)</f>
        <v>0</v>
      </c>
      <c r="B140">
        <f>IF('RNV 01 2025'!J140="En tiempo",1,0)</f>
        <v>0</v>
      </c>
      <c r="C140">
        <f t="shared" si="4"/>
        <v>0</v>
      </c>
      <c r="D140">
        <f>IF('RNV 01 2025'!G140="Acepta", 1, IF('RNV 01 2025'!G140="Rechaza", 0.5, IF(ISBLANK('RNV 01 2025'!G140), 0, )))</f>
        <v>0</v>
      </c>
      <c r="E140">
        <f>IF('RNV 01 2025'!I140="Se señala",1,0)</f>
        <v>0</v>
      </c>
      <c r="F140">
        <f t="shared" si="5"/>
        <v>0</v>
      </c>
      <c r="G140" t="str">
        <f>IF('RNV 01 2025'!L140="Implementadas", 1, IF('RNV 01 2025'!L140="Parcialmente implementadas", 0.5, IF('RNV 01 2025'!L140="No implementadas", 0,"0" )))</f>
        <v>0</v>
      </c>
    </row>
    <row r="141" spans="1:7" x14ac:dyDescent="0.25">
      <c r="A141">
        <f>IF(LEN('RNV 01 2025'!G141)&gt;0, 1, 0)</f>
        <v>0</v>
      </c>
      <c r="B141">
        <f>IF('RNV 01 2025'!J141="En tiempo",1,0)</f>
        <v>0</v>
      </c>
      <c r="C141">
        <f t="shared" si="4"/>
        <v>0</v>
      </c>
      <c r="D141">
        <f>IF('RNV 01 2025'!G141="Acepta", 1, IF('RNV 01 2025'!G141="Rechaza", 0.5, IF(ISBLANK('RNV 01 2025'!G141), 0, )))</f>
        <v>0</v>
      </c>
      <c r="E141">
        <f>IF('RNV 01 2025'!I141="Se señala",1,0)</f>
        <v>0</v>
      </c>
      <c r="F141">
        <f t="shared" si="5"/>
        <v>0</v>
      </c>
      <c r="G141" t="str">
        <f>IF('RNV 01 2025'!L141="Implementadas", 1, IF('RNV 01 2025'!L141="Parcialmente implementadas", 0.5, IF('RNV 01 2025'!L141="No implementadas", 0,"0" )))</f>
        <v>0</v>
      </c>
    </row>
    <row r="142" spans="1:7" x14ac:dyDescent="0.25">
      <c r="A142">
        <f>IF(LEN('RNV 01 2025'!G142)&gt;0, 1, 0)</f>
        <v>0</v>
      </c>
      <c r="B142">
        <f>IF('RNV 01 2025'!J142="En tiempo",1,0)</f>
        <v>0</v>
      </c>
      <c r="C142">
        <f t="shared" si="4"/>
        <v>0</v>
      </c>
      <c r="D142">
        <f>IF('RNV 01 2025'!G142="Acepta", 1, IF('RNV 01 2025'!G142="Rechaza", 0.5, IF(ISBLANK('RNV 01 2025'!G142), 0, )))</f>
        <v>0</v>
      </c>
      <c r="E142">
        <f>IF('RNV 01 2025'!I142="Se señala",1,0)</f>
        <v>0</v>
      </c>
      <c r="F142">
        <f t="shared" si="5"/>
        <v>0</v>
      </c>
      <c r="G142" t="str">
        <f>IF('RNV 01 2025'!L142="Implementadas", 1, IF('RNV 01 2025'!L142="Parcialmente implementadas", 0.5, IF('RNV 01 2025'!L142="No implementadas", 0,"0" )))</f>
        <v>0</v>
      </c>
    </row>
    <row r="143" spans="1:7" x14ac:dyDescent="0.25">
      <c r="A143">
        <f>IF(LEN('RNV 01 2025'!G143)&gt;0, 1, 0)</f>
        <v>0</v>
      </c>
      <c r="B143">
        <f>IF('RNV 01 2025'!J143="En tiempo",1,0)</f>
        <v>0</v>
      </c>
      <c r="C143">
        <f t="shared" si="4"/>
        <v>0</v>
      </c>
      <c r="D143">
        <f>IF('RNV 01 2025'!G143="Acepta", 1, IF('RNV 01 2025'!G143="Rechaza", 0.5, IF(ISBLANK('RNV 01 2025'!G143), 0, )))</f>
        <v>0</v>
      </c>
      <c r="E143">
        <f>IF('RNV 01 2025'!I143="Se señala",1,0)</f>
        <v>0</v>
      </c>
      <c r="F143">
        <f t="shared" si="5"/>
        <v>0</v>
      </c>
      <c r="G143" t="str">
        <f>IF('RNV 01 2025'!L143="Implementadas", 1, IF('RNV 01 2025'!L143="Parcialmente implementadas", 0.5, IF('RNV 01 2025'!L143="No implementadas", 0,"0" )))</f>
        <v>0</v>
      </c>
    </row>
    <row r="144" spans="1:7" x14ac:dyDescent="0.25">
      <c r="A144">
        <f>IF(LEN('RNV 01 2025'!G144)&gt;0, 1, 0)</f>
        <v>0</v>
      </c>
      <c r="B144">
        <f>IF('RNV 01 2025'!J144="En tiempo",1,0)</f>
        <v>0</v>
      </c>
      <c r="C144">
        <f t="shared" si="4"/>
        <v>0</v>
      </c>
      <c r="D144">
        <f>IF('RNV 01 2025'!G144="Acepta", 1, IF('RNV 01 2025'!G144="Rechaza", 0.5, IF(ISBLANK('RNV 01 2025'!G144), 0, )))</f>
        <v>0</v>
      </c>
      <c r="E144">
        <f>IF('RNV 01 2025'!I144="Se señala",1,0)</f>
        <v>0</v>
      </c>
      <c r="F144">
        <f t="shared" si="5"/>
        <v>0</v>
      </c>
      <c r="G144" t="str">
        <f>IF('RNV 01 2025'!L144="Implementadas", 1, IF('RNV 01 2025'!L144="Parcialmente implementadas", 0.5, IF('RNV 01 2025'!L144="No implementadas", 0,"0" )))</f>
        <v>0</v>
      </c>
    </row>
    <row r="145" spans="1:7" x14ac:dyDescent="0.25">
      <c r="A145">
        <f>IF(LEN('RNV 01 2025'!G145)&gt;0, 1, 0)</f>
        <v>1</v>
      </c>
      <c r="B145">
        <f>IF('RNV 01 2025'!J145="En tiempo",1,0)</f>
        <v>1</v>
      </c>
      <c r="C145">
        <f t="shared" si="4"/>
        <v>1</v>
      </c>
      <c r="D145">
        <f>IF('RNV 01 2025'!G145="Acepta", 1, IF('RNV 01 2025'!G145="Rechaza", 0.5, IF(ISBLANK('RNV 01 2025'!G145), 0, )))</f>
        <v>1</v>
      </c>
      <c r="E145">
        <f>IF('RNV 01 2025'!I145="Se señala",1,0)</f>
        <v>1</v>
      </c>
      <c r="F145">
        <f t="shared" si="5"/>
        <v>1</v>
      </c>
      <c r="G145" t="str">
        <f>IF('RNV 01 2025'!L145="Implementadas", 1, IF('RNV 01 2025'!L145="Parcialmente implementadas", 0.5, IF('RNV 01 2025'!L145="No implementadas", 0,"0" )))</f>
        <v>0</v>
      </c>
    </row>
    <row r="146" spans="1:7" x14ac:dyDescent="0.25">
      <c r="A146">
        <f>IF(LEN('RNV 01 2025'!G146)&gt;0, 1, 0)</f>
        <v>0</v>
      </c>
      <c r="B146">
        <f>IF('RNV 01 2025'!J146="En tiempo",1,0)</f>
        <v>0</v>
      </c>
      <c r="C146">
        <f t="shared" si="4"/>
        <v>0</v>
      </c>
      <c r="D146">
        <f>IF('RNV 01 2025'!G146="Acepta", 1, IF('RNV 01 2025'!G146="Rechaza", 0.5, IF(ISBLANK('RNV 01 2025'!G146), 0, )))</f>
        <v>0</v>
      </c>
      <c r="E146">
        <f>IF('RNV 01 2025'!I146="Se señala",1,0)</f>
        <v>0</v>
      </c>
      <c r="F146">
        <f t="shared" si="5"/>
        <v>0</v>
      </c>
      <c r="G146" t="str">
        <f>IF('RNV 01 2025'!L146="Implementadas", 1, IF('RNV 01 2025'!L146="Parcialmente implementadas", 0.5, IF('RNV 01 2025'!L146="No implementadas", 0,"0" )))</f>
        <v>0</v>
      </c>
    </row>
    <row r="147" spans="1:7" x14ac:dyDescent="0.25">
      <c r="A147">
        <f>IF(LEN('RNV 01 2025'!G147)&gt;0, 1, 0)</f>
        <v>0</v>
      </c>
      <c r="B147">
        <f>IF('RNV 01 2025'!J147="En tiempo",1,0)</f>
        <v>0</v>
      </c>
      <c r="C147">
        <f t="shared" si="4"/>
        <v>0</v>
      </c>
      <c r="D147">
        <f>IF('RNV 01 2025'!G147="Acepta", 1, IF('RNV 01 2025'!G147="Rechaza", 0.5, IF(ISBLANK('RNV 01 2025'!G147), 0, )))</f>
        <v>0</v>
      </c>
      <c r="E147">
        <f>IF('RNV 01 2025'!I147="Se señala",1,0)</f>
        <v>0</v>
      </c>
      <c r="F147">
        <f t="shared" si="5"/>
        <v>0</v>
      </c>
      <c r="G147" t="str">
        <f>IF('RNV 01 2025'!L147="Implementadas", 1, IF('RNV 01 2025'!L147="Parcialmente implementadas", 0.5, IF('RNV 01 2025'!L147="No implementadas", 0,"0" )))</f>
        <v>0</v>
      </c>
    </row>
    <row r="148" spans="1:7" x14ac:dyDescent="0.25">
      <c r="A148">
        <f>IF(LEN('RNV 01 2025'!G148)&gt;0, 1, 0)</f>
        <v>0</v>
      </c>
      <c r="B148">
        <f>IF('RNV 01 2025'!J148="En tiempo",1,0)</f>
        <v>0</v>
      </c>
      <c r="C148">
        <f t="shared" si="4"/>
        <v>0</v>
      </c>
      <c r="D148">
        <f>IF('RNV 01 2025'!G148="Acepta", 1, IF('RNV 01 2025'!G148="Rechaza", 0.5, IF(ISBLANK('RNV 01 2025'!G148), 0, )))</f>
        <v>0</v>
      </c>
      <c r="E148">
        <f>IF('RNV 01 2025'!I148="Se señala",1,0)</f>
        <v>0</v>
      </c>
      <c r="F148">
        <f t="shared" si="5"/>
        <v>0</v>
      </c>
      <c r="G148" t="str">
        <f>IF('RNV 01 2025'!L148="Implementadas", 1, IF('RNV 01 2025'!L148="Parcialmente implementadas", 0.5, IF('RNV 01 2025'!L148="No implementadas", 0,"0" )))</f>
        <v>0</v>
      </c>
    </row>
    <row r="149" spans="1:7" x14ac:dyDescent="0.25">
      <c r="A149">
        <f>IF(LEN('RNV 01 2025'!G149)&gt;0, 1, 0)</f>
        <v>0</v>
      </c>
      <c r="B149">
        <f>IF('RNV 01 2025'!J149="En tiempo",1,0)</f>
        <v>0</v>
      </c>
      <c r="C149">
        <f t="shared" si="4"/>
        <v>0</v>
      </c>
      <c r="D149">
        <f>IF('RNV 01 2025'!G149="Acepta", 1, IF('RNV 01 2025'!G149="Rechaza", 0.5, IF(ISBLANK('RNV 01 2025'!G149), 0, )))</f>
        <v>0</v>
      </c>
      <c r="E149">
        <f>IF('RNV 01 2025'!I149="Se señala",1,0)</f>
        <v>0</v>
      </c>
      <c r="F149">
        <f t="shared" si="5"/>
        <v>0</v>
      </c>
      <c r="G149" t="str">
        <f>IF('RNV 01 2025'!L149="Implementadas", 1, IF('RNV 01 2025'!L149="Parcialmente implementadas", 0.5, IF('RNV 01 2025'!L149="No implementadas", 0,"0" )))</f>
        <v>0</v>
      </c>
    </row>
    <row r="150" spans="1:7" x14ac:dyDescent="0.25">
      <c r="A150">
        <f>IF(LEN('RNV 01 2025'!G150)&gt;0, 1, 0)</f>
        <v>0</v>
      </c>
      <c r="B150">
        <f>IF('RNV 01 2025'!J150="En tiempo",1,0)</f>
        <v>0</v>
      </c>
      <c r="C150">
        <f t="shared" si="4"/>
        <v>0</v>
      </c>
      <c r="D150">
        <f>IF('RNV 01 2025'!G150="Acepta", 1, IF('RNV 01 2025'!G150="Rechaza", 0.5, IF(ISBLANK('RNV 01 2025'!G150), 0, )))</f>
        <v>0</v>
      </c>
      <c r="E150">
        <f>IF('RNV 01 2025'!I150="Se señala",1,0)</f>
        <v>0</v>
      </c>
      <c r="F150">
        <f t="shared" si="5"/>
        <v>0</v>
      </c>
      <c r="G150" t="str">
        <f>IF('RNV 01 2025'!L150="Implementadas", 1, IF('RNV 01 2025'!L150="Parcialmente implementadas", 0.5, IF('RNV 01 2025'!L150="No implementadas", 0,"0" )))</f>
        <v>0</v>
      </c>
    </row>
    <row r="151" spans="1:7" x14ac:dyDescent="0.25">
      <c r="A151">
        <f>IF(LEN('RNV 01 2025'!G151)&gt;0, 1, 0)</f>
        <v>0</v>
      </c>
      <c r="B151">
        <f>IF('RNV 01 2025'!J151="En tiempo",1,0)</f>
        <v>0</v>
      </c>
      <c r="C151">
        <f t="shared" si="4"/>
        <v>0</v>
      </c>
      <c r="D151">
        <f>IF('RNV 01 2025'!G151="Acepta", 1, IF('RNV 01 2025'!G151="Rechaza", 0.5, IF(ISBLANK('RNV 01 2025'!G151), 0, )))</f>
        <v>0</v>
      </c>
      <c r="E151">
        <f>IF('RNV 01 2025'!I151="Se señala",1,0)</f>
        <v>0</v>
      </c>
      <c r="F151">
        <f t="shared" si="5"/>
        <v>0</v>
      </c>
      <c r="G151" t="str">
        <f>IF('RNV 01 2025'!L151="Implementadas", 1, IF('RNV 01 2025'!L151="Parcialmente implementadas", 0.5, IF('RNV 01 2025'!L151="No implementadas", 0,"0" )))</f>
        <v>0</v>
      </c>
    </row>
    <row r="152" spans="1:7" x14ac:dyDescent="0.25">
      <c r="A152">
        <f>IF(LEN('RNV 01 2025'!G152)&gt;0, 1, 0)</f>
        <v>0</v>
      </c>
      <c r="B152">
        <f>IF('RNV 01 2025'!J152="En tiempo",1,0)</f>
        <v>0</v>
      </c>
      <c r="C152">
        <f t="shared" si="4"/>
        <v>0</v>
      </c>
      <c r="D152">
        <f>IF('RNV 01 2025'!G152="Acepta", 1, IF('RNV 01 2025'!G152="Rechaza", 0.5, IF(ISBLANK('RNV 01 2025'!G152), 0, )))</f>
        <v>0</v>
      </c>
      <c r="E152">
        <f>IF('RNV 01 2025'!I152="Se señala",1,0)</f>
        <v>0</v>
      </c>
      <c r="F152">
        <f t="shared" si="5"/>
        <v>0</v>
      </c>
      <c r="G152" t="str">
        <f>IF('RNV 01 2025'!L152="Implementadas", 1, IF('RNV 01 2025'!L152="Parcialmente implementadas", 0.5, IF('RNV 01 2025'!L152="No implementadas", 0,"0" )))</f>
        <v>0</v>
      </c>
    </row>
    <row r="153" spans="1:7" x14ac:dyDescent="0.25">
      <c r="A153">
        <f>IF(LEN('RNV 01 2025'!G153)&gt;0, 1, 0)</f>
        <v>0</v>
      </c>
      <c r="B153">
        <f>IF('RNV 01 2025'!J153="En tiempo",1,0)</f>
        <v>0</v>
      </c>
      <c r="C153">
        <f t="shared" si="4"/>
        <v>0</v>
      </c>
      <c r="D153">
        <f>IF('RNV 01 2025'!G153="Acepta", 1, IF('RNV 01 2025'!G153="Rechaza", 0.5, IF(ISBLANK('RNV 01 2025'!G153), 0, )))</f>
        <v>0</v>
      </c>
      <c r="E153">
        <f>IF('RNV 01 2025'!I153="Se señala",1,0)</f>
        <v>0</v>
      </c>
      <c r="F153">
        <f t="shared" si="5"/>
        <v>0</v>
      </c>
      <c r="G153" t="str">
        <f>IF('RNV 01 2025'!L153="Implementadas", 1, IF('RNV 01 2025'!L153="Parcialmente implementadas", 0.5, IF('RNV 01 2025'!L153="No implementadas", 0,"0" )))</f>
        <v>0</v>
      </c>
    </row>
    <row r="154" spans="1:7" x14ac:dyDescent="0.25">
      <c r="A154">
        <f>IF(LEN('RNV 01 2025'!G154)&gt;0, 1, 0)</f>
        <v>0</v>
      </c>
      <c r="B154">
        <f>IF('RNV 01 2025'!J154="En tiempo",1,0)</f>
        <v>0</v>
      </c>
      <c r="C154">
        <f t="shared" si="4"/>
        <v>0</v>
      </c>
      <c r="D154">
        <f>IF('RNV 01 2025'!G154="Acepta", 1, IF('RNV 01 2025'!G154="Rechaza", 0.5, IF(ISBLANK('RNV 01 2025'!G154), 0, )))</f>
        <v>0</v>
      </c>
      <c r="E154">
        <f>IF('RNV 01 2025'!I154="Se señala",1,0)</f>
        <v>0</v>
      </c>
      <c r="F154">
        <f t="shared" si="5"/>
        <v>0</v>
      </c>
      <c r="G154" t="str">
        <f>IF('RNV 01 2025'!L154="Implementadas", 1, IF('RNV 01 2025'!L154="Parcialmente implementadas", 0.5, IF('RNV 01 2025'!L154="No implementadas", 0,"0" )))</f>
        <v>0</v>
      </c>
    </row>
    <row r="155" spans="1:7" x14ac:dyDescent="0.25">
      <c r="A155">
        <f>IF(LEN('RNV 01 2025'!G155)&gt;0, 1, 0)</f>
        <v>0</v>
      </c>
      <c r="B155">
        <f>IF('RNV 01 2025'!J155="En tiempo",1,0)</f>
        <v>0</v>
      </c>
      <c r="C155">
        <f t="shared" si="4"/>
        <v>0</v>
      </c>
      <c r="D155">
        <f>IF('RNV 01 2025'!G155="Acepta", 1, IF('RNV 01 2025'!G155="Rechaza", 0.5, IF(ISBLANK('RNV 01 2025'!G155), 0, )))</f>
        <v>0</v>
      </c>
      <c r="E155">
        <f>IF('RNV 01 2025'!I155="Se señala",1,0)</f>
        <v>0</v>
      </c>
      <c r="F155">
        <f t="shared" si="5"/>
        <v>0</v>
      </c>
      <c r="G155" t="str">
        <f>IF('RNV 01 2025'!L155="Implementadas", 1, IF('RNV 01 2025'!L155="Parcialmente implementadas", 0.5, IF('RNV 01 2025'!L155="No implementadas", 0,"0" )))</f>
        <v>0</v>
      </c>
    </row>
    <row r="156" spans="1:7" x14ac:dyDescent="0.25">
      <c r="A156">
        <f>IF(LEN('RNV 01 2025'!G156)&gt;0, 1, 0)</f>
        <v>1</v>
      </c>
      <c r="B156">
        <f>IF('RNV 01 2025'!J156="En tiempo",1,0)</f>
        <v>0</v>
      </c>
      <c r="C156">
        <f t="shared" si="4"/>
        <v>0.5</v>
      </c>
      <c r="D156">
        <f>IF('RNV 01 2025'!G156="Acepta", 1, IF('RNV 01 2025'!G156="Rechaza", 0.5, IF(ISBLANK('RNV 01 2025'!G156), 0, )))</f>
        <v>0.5</v>
      </c>
      <c r="E156">
        <f>IF('RNV 01 2025'!I156="Se señala",1,0)</f>
        <v>0</v>
      </c>
      <c r="F156">
        <f t="shared" si="5"/>
        <v>0.25</v>
      </c>
      <c r="G156">
        <f>IF('RNV 01 2025'!L156="Implementadas", 1, IF('RNV 01 2025'!L156="Parcialmente implementadas", 0.5, IF('RNV 01 2025'!L156="No implementadas", 0,"0" )))</f>
        <v>0</v>
      </c>
    </row>
    <row r="157" spans="1:7" x14ac:dyDescent="0.25">
      <c r="A157">
        <f>IF(LEN('RNV 01 2025'!G157)&gt;0, 1, 0)</f>
        <v>0</v>
      </c>
      <c r="B157">
        <f>IF('RNV 01 2025'!J157="En tiempo",1,0)</f>
        <v>0</v>
      </c>
      <c r="C157">
        <f t="shared" si="4"/>
        <v>0</v>
      </c>
      <c r="D157">
        <f>IF('RNV 01 2025'!G157="Acepta", 1, IF('RNV 01 2025'!G157="Rechaza", 0.5, IF(ISBLANK('RNV 01 2025'!G157), 0, )))</f>
        <v>0</v>
      </c>
      <c r="E157">
        <f>IF('RNV 01 2025'!I157="Se señala",1,0)</f>
        <v>0</v>
      </c>
      <c r="F157">
        <f t="shared" si="5"/>
        <v>0</v>
      </c>
      <c r="G157" t="str">
        <f>IF('RNV 01 2025'!L157="Implementadas", 1, IF('RNV 01 2025'!L157="Parcialmente implementadas", 0.5, IF('RNV 01 2025'!L157="No implementadas", 0,"0" )))</f>
        <v>0</v>
      </c>
    </row>
    <row r="158" spans="1:7" x14ac:dyDescent="0.25">
      <c r="A158">
        <f>IF(LEN('RNV 01 2025'!G158)&gt;0, 1, 0)</f>
        <v>0</v>
      </c>
      <c r="B158">
        <f>IF('RNV 01 2025'!J158="En tiempo",1,0)</f>
        <v>0</v>
      </c>
      <c r="C158">
        <f t="shared" si="4"/>
        <v>0</v>
      </c>
      <c r="D158">
        <f>IF('RNV 01 2025'!G158="Acepta", 1, IF('RNV 01 2025'!G158="Rechaza", 0.5, IF(ISBLANK('RNV 01 2025'!G158), 0, )))</f>
        <v>0</v>
      </c>
      <c r="E158">
        <f>IF('RNV 01 2025'!I158="Se señala",1,0)</f>
        <v>0</v>
      </c>
      <c r="F158">
        <f t="shared" si="5"/>
        <v>0</v>
      </c>
      <c r="G158" t="str">
        <f>IF('RNV 01 2025'!L158="Implementadas", 1, IF('RNV 01 2025'!L158="Parcialmente implementadas", 0.5, IF('RNV 01 2025'!L158="No implementadas", 0,"0" )))</f>
        <v>0</v>
      </c>
    </row>
    <row r="159" spans="1:7" x14ac:dyDescent="0.25">
      <c r="A159">
        <f>IF(LEN('RNV 01 2025'!G159)&gt;0, 1, 0)</f>
        <v>0</v>
      </c>
      <c r="B159">
        <f>IF('RNV 01 2025'!J159="En tiempo",1,0)</f>
        <v>0</v>
      </c>
      <c r="C159">
        <f t="shared" si="4"/>
        <v>0</v>
      </c>
      <c r="D159">
        <f>IF('RNV 01 2025'!G159="Acepta", 1, IF('RNV 01 2025'!G159="Rechaza", 0.5, IF(ISBLANK('RNV 01 2025'!G159), 0, )))</f>
        <v>0</v>
      </c>
      <c r="E159">
        <f>IF('RNV 01 2025'!I159="Se señala",1,0)</f>
        <v>0</v>
      </c>
      <c r="F159">
        <f t="shared" si="5"/>
        <v>0</v>
      </c>
      <c r="G159" t="str">
        <f>IF('RNV 01 2025'!L159="Implementadas", 1, IF('RNV 01 2025'!L159="Parcialmente implementadas", 0.5, IF('RNV 01 2025'!L159="No implementadas", 0,"0" )))</f>
        <v>0</v>
      </c>
    </row>
    <row r="160" spans="1:7" x14ac:dyDescent="0.25">
      <c r="A160">
        <f>IF(LEN('RNV 01 2025'!G160)&gt;0, 1, 0)</f>
        <v>0</v>
      </c>
      <c r="B160">
        <f>IF('RNV 01 2025'!J160="En tiempo",1,0)</f>
        <v>0</v>
      </c>
      <c r="C160">
        <f t="shared" si="4"/>
        <v>0</v>
      </c>
      <c r="D160">
        <f>IF('RNV 01 2025'!G160="Acepta", 1, IF('RNV 01 2025'!G160="Rechaza", 0.5, IF(ISBLANK('RNV 01 2025'!G160), 0, )))</f>
        <v>0</v>
      </c>
      <c r="E160">
        <f>IF('RNV 01 2025'!I160="Se señala",1,0)</f>
        <v>0</v>
      </c>
      <c r="F160">
        <f t="shared" si="5"/>
        <v>0</v>
      </c>
      <c r="G160" t="str">
        <f>IF('RNV 01 2025'!L160="Implementadas", 1, IF('RNV 01 2025'!L160="Parcialmente implementadas", 0.5, IF('RNV 01 2025'!L160="No implementadas", 0,"0" )))</f>
        <v>0</v>
      </c>
    </row>
    <row r="161" spans="1:7" x14ac:dyDescent="0.25">
      <c r="A161">
        <f>IF(LEN('RNV 01 2025'!G161)&gt;0, 1, 0)</f>
        <v>0</v>
      </c>
      <c r="B161">
        <f>IF('RNV 01 2025'!J161="En tiempo",1,0)</f>
        <v>0</v>
      </c>
      <c r="C161">
        <f t="shared" si="4"/>
        <v>0</v>
      </c>
      <c r="D161">
        <f>IF('RNV 01 2025'!G161="Acepta", 1, IF('RNV 01 2025'!G161="Rechaza", 0.5, IF(ISBLANK('RNV 01 2025'!G161), 0, )))</f>
        <v>0</v>
      </c>
      <c r="E161">
        <f>IF('RNV 01 2025'!I161="Se señala",1,0)</f>
        <v>0</v>
      </c>
      <c r="F161">
        <f t="shared" si="5"/>
        <v>0</v>
      </c>
      <c r="G161" t="str">
        <f>IF('RNV 01 2025'!L161="Implementadas", 1, IF('RNV 01 2025'!L161="Parcialmente implementadas", 0.5, IF('RNV 01 2025'!L161="No implementadas", 0,"0" )))</f>
        <v>0</v>
      </c>
    </row>
    <row r="162" spans="1:7" x14ac:dyDescent="0.25">
      <c r="A162">
        <f>IF(LEN('RNV 01 2025'!G162)&gt;0, 1, 0)</f>
        <v>0</v>
      </c>
      <c r="B162">
        <f>IF('RNV 01 2025'!J162="En tiempo",1,0)</f>
        <v>0</v>
      </c>
      <c r="C162">
        <f t="shared" si="4"/>
        <v>0</v>
      </c>
      <c r="D162">
        <f>IF('RNV 01 2025'!G162="Acepta", 1, IF('RNV 01 2025'!G162="Rechaza", 0.5, IF(ISBLANK('RNV 01 2025'!G162), 0, )))</f>
        <v>0</v>
      </c>
      <c r="E162">
        <f>IF('RNV 01 2025'!I162="Se señala",1,0)</f>
        <v>0</v>
      </c>
      <c r="F162">
        <f t="shared" si="5"/>
        <v>0</v>
      </c>
      <c r="G162" t="str">
        <f>IF('RNV 01 2025'!L162="Implementadas", 1, IF('RNV 01 2025'!L162="Parcialmente implementadas", 0.5, IF('RNV 01 2025'!L162="No implementadas", 0,"0" )))</f>
        <v>0</v>
      </c>
    </row>
    <row r="163" spans="1:7" x14ac:dyDescent="0.25">
      <c r="A163">
        <f>IF(LEN('RNV 01 2025'!G163)&gt;0, 1, 0)</f>
        <v>0</v>
      </c>
      <c r="B163">
        <f>IF('RNV 01 2025'!J163="En tiempo",1,0)</f>
        <v>0</v>
      </c>
      <c r="C163">
        <f t="shared" si="4"/>
        <v>0</v>
      </c>
      <c r="D163">
        <f>IF('RNV 01 2025'!G163="Acepta", 1, IF('RNV 01 2025'!G163="Rechaza", 0.5, IF(ISBLANK('RNV 01 2025'!G163), 0, )))</f>
        <v>0</v>
      </c>
      <c r="E163">
        <f>IF('RNV 01 2025'!I163="Se señala",1,0)</f>
        <v>0</v>
      </c>
      <c r="F163">
        <f t="shared" si="5"/>
        <v>0</v>
      </c>
      <c r="G163" t="str">
        <f>IF('RNV 01 2025'!L163="Implementadas", 1, IF('RNV 01 2025'!L163="Parcialmente implementadas", 0.5, IF('RNV 01 2025'!L163="No implementadas", 0,"0" )))</f>
        <v>0</v>
      </c>
    </row>
    <row r="164" spans="1:7" x14ac:dyDescent="0.25">
      <c r="A164">
        <f>IF(LEN('RNV 01 2025'!G164)&gt;0, 1, 0)</f>
        <v>0</v>
      </c>
      <c r="B164">
        <f>IF('RNV 01 2025'!J164="En tiempo",1,0)</f>
        <v>0</v>
      </c>
      <c r="C164">
        <f t="shared" si="4"/>
        <v>0</v>
      </c>
      <c r="D164">
        <f>IF('RNV 01 2025'!G164="Acepta", 1, IF('RNV 01 2025'!G164="Rechaza", 0.5, IF(ISBLANK('RNV 01 2025'!G164), 0, )))</f>
        <v>0</v>
      </c>
      <c r="E164">
        <f>IF('RNV 01 2025'!I164="Se señala",1,0)</f>
        <v>0</v>
      </c>
      <c r="F164">
        <f t="shared" si="5"/>
        <v>0</v>
      </c>
      <c r="G164" t="str">
        <f>IF('RNV 01 2025'!L164="Implementadas", 1, IF('RNV 01 2025'!L164="Parcialmente implementadas", 0.5, IF('RNV 01 2025'!L164="No implementadas", 0,"0" )))</f>
        <v>0</v>
      </c>
    </row>
    <row r="165" spans="1:7" x14ac:dyDescent="0.25">
      <c r="A165">
        <f>IF(LEN('RNV 01 2025'!G165)&gt;0, 1, 0)</f>
        <v>0</v>
      </c>
      <c r="B165">
        <f>IF('RNV 01 2025'!J165="En tiempo",1,0)</f>
        <v>0</v>
      </c>
      <c r="C165">
        <f t="shared" si="4"/>
        <v>0</v>
      </c>
      <c r="D165">
        <f>IF('RNV 01 2025'!G165="Acepta", 1, IF('RNV 01 2025'!G165="Rechaza", 0.5, IF(ISBLANK('RNV 01 2025'!G165), 0, )))</f>
        <v>0</v>
      </c>
      <c r="E165">
        <f>IF('RNV 01 2025'!I165="Se señala",1,0)</f>
        <v>0</v>
      </c>
      <c r="F165">
        <f t="shared" si="5"/>
        <v>0</v>
      </c>
      <c r="G165" t="str">
        <f>IF('RNV 01 2025'!L165="Implementadas", 1, IF('RNV 01 2025'!L165="Parcialmente implementadas", 0.5, IF('RNV 01 2025'!L165="No implementadas", 0,"0" )))</f>
        <v>0</v>
      </c>
    </row>
    <row r="166" spans="1:7" x14ac:dyDescent="0.25">
      <c r="A166">
        <f>IF(LEN('RNV 01 2025'!G166)&gt;0, 1, 0)</f>
        <v>0</v>
      </c>
      <c r="B166">
        <f>IF('RNV 01 2025'!J166="En tiempo",1,0)</f>
        <v>0</v>
      </c>
      <c r="C166">
        <f t="shared" si="4"/>
        <v>0</v>
      </c>
      <c r="D166">
        <f>IF('RNV 01 2025'!G166="Acepta", 1, IF('RNV 01 2025'!G166="Rechaza", 0.5, IF(ISBLANK('RNV 01 2025'!G166), 0, )))</f>
        <v>0</v>
      </c>
      <c r="E166">
        <f>IF('RNV 01 2025'!I166="Se señala",1,0)</f>
        <v>0</v>
      </c>
      <c r="F166">
        <f t="shared" si="5"/>
        <v>0</v>
      </c>
      <c r="G166" t="str">
        <f>IF('RNV 01 2025'!L166="Implementadas", 1, IF('RNV 01 2025'!L166="Parcialmente implementadas", 0.5, IF('RNV 01 2025'!L166="No implementadas", 0,"0" )))</f>
        <v>0</v>
      </c>
    </row>
    <row r="167" spans="1:7" x14ac:dyDescent="0.25">
      <c r="A167">
        <f>IF(LEN('RNV 01 2025'!G167)&gt;0, 1, 0)</f>
        <v>0</v>
      </c>
      <c r="B167">
        <f>IF('RNV 01 2025'!J167="En tiempo",1,0)</f>
        <v>0</v>
      </c>
      <c r="C167">
        <f t="shared" si="4"/>
        <v>0</v>
      </c>
      <c r="D167">
        <f>IF('RNV 01 2025'!G167="Acepta", 1, IF('RNV 01 2025'!G167="Rechaza", 0.5, IF(ISBLANK('RNV 01 2025'!G167), 0, )))</f>
        <v>0</v>
      </c>
      <c r="E167">
        <f>IF('RNV 01 2025'!I167="Se señala",1,0)</f>
        <v>0</v>
      </c>
      <c r="F167">
        <f t="shared" si="5"/>
        <v>0</v>
      </c>
      <c r="G167" t="str">
        <f>IF('RNV 01 2025'!L167="Implementadas", 1, IF('RNV 01 2025'!L167="Parcialmente implementadas", 0.5, IF('RNV 01 2025'!L167="No implementadas", 0,"0" )))</f>
        <v>0</v>
      </c>
    </row>
    <row r="168" spans="1:7" x14ac:dyDescent="0.25">
      <c r="A168">
        <f>IF(LEN('RNV 01 2025'!G168)&gt;0, 1, 0)</f>
        <v>0</v>
      </c>
      <c r="B168">
        <f>IF('RNV 01 2025'!J168="En tiempo",1,0)</f>
        <v>0</v>
      </c>
      <c r="C168">
        <f t="shared" si="4"/>
        <v>0</v>
      </c>
      <c r="D168">
        <f>IF('RNV 01 2025'!G168="Acepta", 1, IF('RNV 01 2025'!G168="Rechaza", 0.5, IF(ISBLANK('RNV 01 2025'!G168), 0, )))</f>
        <v>0</v>
      </c>
      <c r="E168">
        <f>IF('RNV 01 2025'!I168="Se señala",1,0)</f>
        <v>0</v>
      </c>
      <c r="F168">
        <f t="shared" si="5"/>
        <v>0</v>
      </c>
      <c r="G168" t="str">
        <f>IF('RNV 01 2025'!L168="Implementadas", 1, IF('RNV 01 2025'!L168="Parcialmente implementadas", 0.5, IF('RNV 01 2025'!L168="No implementadas", 0,"0" )))</f>
        <v>0</v>
      </c>
    </row>
    <row r="169" spans="1:7" x14ac:dyDescent="0.25">
      <c r="A169">
        <f>IF(LEN('RNV 01 2025'!G169)&gt;0, 1, 0)</f>
        <v>0</v>
      </c>
      <c r="B169">
        <f>IF('RNV 01 2025'!J169="En tiempo",1,0)</f>
        <v>0</v>
      </c>
      <c r="C169">
        <f t="shared" si="4"/>
        <v>0</v>
      </c>
      <c r="D169">
        <f>IF('RNV 01 2025'!G169="Acepta", 1, IF('RNV 01 2025'!G169="Rechaza", 0.5, IF(ISBLANK('RNV 01 2025'!G169), 0, )))</f>
        <v>0</v>
      </c>
      <c r="E169">
        <f>IF('RNV 01 2025'!I169="Se señala",1,0)</f>
        <v>0</v>
      </c>
      <c r="F169">
        <f t="shared" si="5"/>
        <v>0</v>
      </c>
      <c r="G169" t="str">
        <f>IF('RNV 01 2025'!L169="Implementadas", 1, IF('RNV 01 2025'!L169="Parcialmente implementadas", 0.5, IF('RNV 01 2025'!L169="No implementadas", 0,"0" )))</f>
        <v>0</v>
      </c>
    </row>
    <row r="170" spans="1:7" x14ac:dyDescent="0.25">
      <c r="A170">
        <f>IF(LEN('RNV 01 2025'!G170)&gt;0, 1, 0)</f>
        <v>0</v>
      </c>
      <c r="B170">
        <f>IF('RNV 01 2025'!J170="En tiempo",1,0)</f>
        <v>0</v>
      </c>
      <c r="C170">
        <f t="shared" si="4"/>
        <v>0</v>
      </c>
      <c r="D170">
        <f>IF('RNV 01 2025'!G170="Acepta", 1, IF('RNV 01 2025'!G170="Rechaza", 0.5, IF(ISBLANK('RNV 01 2025'!G170), 0, )))</f>
        <v>0</v>
      </c>
      <c r="E170">
        <f>IF('RNV 01 2025'!I170="Se señala",1,0)</f>
        <v>0</v>
      </c>
      <c r="F170">
        <f t="shared" si="5"/>
        <v>0</v>
      </c>
      <c r="G170" t="str">
        <f>IF('RNV 01 2025'!L170="Implementadas", 1, IF('RNV 01 2025'!L170="Parcialmente implementadas", 0.5, IF('RNV 01 2025'!L170="No implementadas", 0,"0" )))</f>
        <v>0</v>
      </c>
    </row>
    <row r="171" spans="1:7" x14ac:dyDescent="0.25">
      <c r="A171">
        <f>IF(LEN('RNV 01 2025'!G171)&gt;0, 1, 0)</f>
        <v>0</v>
      </c>
      <c r="B171">
        <f>IF('RNV 01 2025'!J171="En tiempo",1,0)</f>
        <v>0</v>
      </c>
      <c r="C171">
        <f t="shared" si="4"/>
        <v>0</v>
      </c>
      <c r="D171">
        <f>IF('RNV 01 2025'!G171="Acepta", 1, IF('RNV 01 2025'!G171="Rechaza", 0.5, IF(ISBLANK('RNV 01 2025'!G171), 0, )))</f>
        <v>0</v>
      </c>
      <c r="E171">
        <f>IF('RNV 01 2025'!I171="Se señala",1,0)</f>
        <v>0</v>
      </c>
      <c r="F171">
        <f t="shared" si="5"/>
        <v>0</v>
      </c>
      <c r="G171" t="str">
        <f>IF('RNV 01 2025'!L171="Implementadas", 1, IF('RNV 01 2025'!L171="Parcialmente implementadas", 0.5, IF('RNV 01 2025'!L171="No implementadas", 0,"0" )))</f>
        <v>0</v>
      </c>
    </row>
    <row r="172" spans="1:7" x14ac:dyDescent="0.25">
      <c r="A172">
        <f>IF(LEN('RNV 01 2025'!G172)&gt;0, 1, 0)</f>
        <v>0</v>
      </c>
      <c r="B172">
        <f>IF('RNV 01 2025'!J172="En tiempo",1,0)</f>
        <v>0</v>
      </c>
      <c r="C172">
        <f t="shared" si="4"/>
        <v>0</v>
      </c>
      <c r="D172">
        <f>IF('RNV 01 2025'!G172="Acepta", 1, IF('RNV 01 2025'!G172="Rechaza", 0.5, IF(ISBLANK('RNV 01 2025'!G172), 0, )))</f>
        <v>0</v>
      </c>
      <c r="E172">
        <f>IF('RNV 01 2025'!I172="Se señala",1,0)</f>
        <v>0</v>
      </c>
      <c r="F172">
        <f t="shared" si="5"/>
        <v>0</v>
      </c>
      <c r="G172" t="str">
        <f>IF('RNV 01 2025'!L172="Implementadas", 1, IF('RNV 01 2025'!L172="Parcialmente implementadas", 0.5, IF('RNV 01 2025'!L172="No implementadas", 0,"0" )))</f>
        <v>0</v>
      </c>
    </row>
    <row r="173" spans="1:7" x14ac:dyDescent="0.25">
      <c r="A173">
        <f>IF(LEN('RNV 01 2025'!G173)&gt;0, 1, 0)</f>
        <v>0</v>
      </c>
      <c r="B173">
        <f>IF('RNV 01 2025'!J173="En tiempo",1,0)</f>
        <v>0</v>
      </c>
      <c r="C173">
        <f t="shared" si="4"/>
        <v>0</v>
      </c>
      <c r="D173">
        <f>IF('RNV 01 2025'!G173="Acepta", 1, IF('RNV 01 2025'!G173="Rechaza", 0.5, IF(ISBLANK('RNV 01 2025'!G173), 0, )))</f>
        <v>0</v>
      </c>
      <c r="E173">
        <f>IF('RNV 01 2025'!I173="Se señala",1,0)</f>
        <v>0</v>
      </c>
      <c r="F173">
        <f t="shared" si="5"/>
        <v>0</v>
      </c>
      <c r="G173" t="str">
        <f>IF('RNV 01 2025'!L173="Implementadas", 1, IF('RNV 01 2025'!L173="Parcialmente implementadas", 0.5, IF('RNV 01 2025'!L173="No implementadas", 0,"0" )))</f>
        <v>0</v>
      </c>
    </row>
    <row r="174" spans="1:7" x14ac:dyDescent="0.25">
      <c r="A174">
        <f>IF(LEN('RNV 01 2025'!G174)&gt;0, 1, 0)</f>
        <v>0</v>
      </c>
      <c r="B174">
        <f>IF('RNV 01 2025'!J174="En tiempo",1,0)</f>
        <v>0</v>
      </c>
      <c r="C174">
        <f t="shared" si="4"/>
        <v>0</v>
      </c>
      <c r="D174">
        <f>IF('RNV 01 2025'!G174="Acepta", 1, IF('RNV 01 2025'!G174="Rechaza", 0.5, IF(ISBLANK('RNV 01 2025'!G174), 0, )))</f>
        <v>0</v>
      </c>
      <c r="E174">
        <f>IF('RNV 01 2025'!I174="Se señala",1,0)</f>
        <v>0</v>
      </c>
      <c r="F174">
        <f t="shared" si="5"/>
        <v>0</v>
      </c>
      <c r="G174" t="str">
        <f>IF('RNV 01 2025'!L174="Implementadas", 1, IF('RNV 01 2025'!L174="Parcialmente implementadas", 0.5, IF('RNV 01 2025'!L174="No implementadas", 0,"0" )))</f>
        <v>0</v>
      </c>
    </row>
    <row r="175" spans="1:7" x14ac:dyDescent="0.25">
      <c r="A175">
        <f>IF(LEN('RNV 01 2025'!G175)&gt;0, 1, 0)</f>
        <v>0</v>
      </c>
      <c r="B175">
        <f>IF('RNV 01 2025'!J175="En tiempo",1,0)</f>
        <v>0</v>
      </c>
      <c r="C175">
        <f t="shared" si="4"/>
        <v>0</v>
      </c>
      <c r="D175">
        <f>IF('RNV 01 2025'!G175="Acepta", 1, IF('RNV 01 2025'!G175="Rechaza", 0.5, IF(ISBLANK('RNV 01 2025'!G175), 0, )))</f>
        <v>0</v>
      </c>
      <c r="E175">
        <f>IF('RNV 01 2025'!I175="Se señala",1,0)</f>
        <v>0</v>
      </c>
      <c r="F175">
        <f t="shared" si="5"/>
        <v>0</v>
      </c>
      <c r="G175" t="str">
        <f>IF('RNV 01 2025'!L175="Implementadas", 1, IF('RNV 01 2025'!L175="Parcialmente implementadas", 0.5, IF('RNV 01 2025'!L175="No implementadas", 0,"0" )))</f>
        <v>0</v>
      </c>
    </row>
    <row r="176" spans="1:7" x14ac:dyDescent="0.25">
      <c r="A176">
        <f>IF(LEN('RNV 01 2025'!G176)&gt;0, 1, 0)</f>
        <v>0</v>
      </c>
      <c r="B176">
        <f>IF('RNV 01 2025'!J176="En tiempo",1,0)</f>
        <v>0</v>
      </c>
      <c r="C176">
        <f t="shared" si="4"/>
        <v>0</v>
      </c>
      <c r="D176">
        <f>IF('RNV 01 2025'!G176="Acepta", 1, IF('RNV 01 2025'!G176="Rechaza", 0.5, IF(ISBLANK('RNV 01 2025'!G176), 0, )))</f>
        <v>0</v>
      </c>
      <c r="E176">
        <f>IF('RNV 01 2025'!I176="Se señala",1,0)</f>
        <v>0</v>
      </c>
      <c r="F176">
        <f t="shared" si="5"/>
        <v>0</v>
      </c>
      <c r="G176" t="str">
        <f>IF('RNV 01 2025'!L176="Implementadas", 1, IF('RNV 01 2025'!L176="Parcialmente implementadas", 0.5, IF('RNV 01 2025'!L176="No implementadas", 0,"0" )))</f>
        <v>0</v>
      </c>
    </row>
    <row r="177" spans="1:7" x14ac:dyDescent="0.25">
      <c r="A177">
        <f>IF(LEN('RNV 01 2025'!G177)&gt;0, 1, 0)</f>
        <v>1</v>
      </c>
      <c r="B177">
        <f>IF('RNV 01 2025'!J177="En tiempo",1,0)</f>
        <v>1</v>
      </c>
      <c r="C177">
        <f t="shared" si="4"/>
        <v>1</v>
      </c>
      <c r="D177">
        <f>IF('RNV 01 2025'!G177="Acepta", 1, IF('RNV 01 2025'!G177="Rechaza", 0.5, IF(ISBLANK('RNV 01 2025'!G177), 0, )))</f>
        <v>1</v>
      </c>
      <c r="E177">
        <f>IF('RNV 01 2025'!I177="Se señala",1,0)</f>
        <v>1</v>
      </c>
      <c r="F177">
        <f t="shared" si="5"/>
        <v>1</v>
      </c>
      <c r="G177" t="str">
        <f>IF('RNV 01 2025'!L177="Implementadas", 1, IF('RNV 01 2025'!L177="Parcialmente implementadas", 0.5, IF('RNV 01 2025'!L177="No implementadas", 0,"0" )))</f>
        <v>0</v>
      </c>
    </row>
    <row r="178" spans="1:7" x14ac:dyDescent="0.25">
      <c r="A178">
        <f>IF(LEN('RNV 01 2025'!G178)&gt;0, 1, 0)</f>
        <v>0</v>
      </c>
      <c r="B178">
        <f>IF('RNV 01 2025'!J178="En tiempo",1,0)</f>
        <v>0</v>
      </c>
      <c r="C178">
        <f t="shared" si="4"/>
        <v>0</v>
      </c>
      <c r="D178">
        <f>IF('RNV 01 2025'!G178="Acepta", 1, IF('RNV 01 2025'!G178="Rechaza", 0.5, IF(ISBLANK('RNV 01 2025'!G178), 0, )))</f>
        <v>0</v>
      </c>
      <c r="E178">
        <f>IF('RNV 01 2025'!I178="Se señala",1,0)</f>
        <v>0</v>
      </c>
      <c r="F178">
        <f t="shared" si="5"/>
        <v>0</v>
      </c>
      <c r="G178" t="str">
        <f>IF('RNV 01 2025'!L178="Implementadas", 1, IF('RNV 01 2025'!L178="Parcialmente implementadas", 0.5, IF('RNV 01 2025'!L178="No implementadas", 0,"0" )))</f>
        <v>0</v>
      </c>
    </row>
    <row r="179" spans="1:7" x14ac:dyDescent="0.25">
      <c r="A179">
        <f>IF(LEN('RNV 01 2025'!G179)&gt;0, 1, 0)</f>
        <v>0</v>
      </c>
      <c r="B179">
        <f>IF('RNV 01 2025'!J179="En tiempo",1,0)</f>
        <v>0</v>
      </c>
      <c r="C179">
        <f t="shared" si="4"/>
        <v>0</v>
      </c>
      <c r="D179">
        <f>IF('RNV 01 2025'!G179="Acepta", 1, IF('RNV 01 2025'!G179="Rechaza", 0.5, IF(ISBLANK('RNV 01 2025'!G179), 0, )))</f>
        <v>0</v>
      </c>
      <c r="E179">
        <f>IF('RNV 01 2025'!I179="Se señala",1,0)</f>
        <v>0</v>
      </c>
      <c r="F179">
        <f t="shared" si="5"/>
        <v>0</v>
      </c>
      <c r="G179" t="str">
        <f>IF('RNV 01 2025'!L179="Implementadas", 1, IF('RNV 01 2025'!L179="Parcialmente implementadas", 0.5, IF('RNV 01 2025'!L179="No implementadas", 0,"0" )))</f>
        <v>0</v>
      </c>
    </row>
    <row r="180" spans="1:7" x14ac:dyDescent="0.25">
      <c r="A180">
        <f>IF(LEN('RNV 01 2025'!G180)&gt;0, 1, 0)</f>
        <v>0</v>
      </c>
      <c r="B180">
        <f>IF('RNV 01 2025'!J180="En tiempo",1,0)</f>
        <v>0</v>
      </c>
      <c r="C180">
        <f t="shared" si="4"/>
        <v>0</v>
      </c>
      <c r="D180">
        <f>IF('RNV 01 2025'!G180="Acepta", 1, IF('RNV 01 2025'!G180="Rechaza", 0.5, IF(ISBLANK('RNV 01 2025'!G180), 0, )))</f>
        <v>0</v>
      </c>
      <c r="E180">
        <f>IF('RNV 01 2025'!I180="Se señala",1,0)</f>
        <v>0</v>
      </c>
      <c r="F180">
        <f t="shared" si="5"/>
        <v>0</v>
      </c>
      <c r="G180" t="str">
        <f>IF('RNV 01 2025'!L180="Implementadas", 1, IF('RNV 01 2025'!L180="Parcialmente implementadas", 0.5, IF('RNV 01 2025'!L180="No implementadas", 0,"0" )))</f>
        <v>0</v>
      </c>
    </row>
    <row r="181" spans="1:7" x14ac:dyDescent="0.25">
      <c r="A181">
        <f>IF(LEN('RNV 01 2025'!G181)&gt;0, 1, 0)</f>
        <v>0</v>
      </c>
      <c r="B181">
        <f>IF('RNV 01 2025'!J181="En tiempo",1,0)</f>
        <v>0</v>
      </c>
      <c r="C181">
        <f t="shared" si="4"/>
        <v>0</v>
      </c>
      <c r="D181">
        <f>IF('RNV 01 2025'!G181="Acepta", 1, IF('RNV 01 2025'!G181="Rechaza", 0.5, IF(ISBLANK('RNV 01 2025'!G181), 0, )))</f>
        <v>0</v>
      </c>
      <c r="E181">
        <f>IF('RNV 01 2025'!I181="Se señala",1,0)</f>
        <v>0</v>
      </c>
      <c r="F181">
        <f t="shared" si="5"/>
        <v>0</v>
      </c>
      <c r="G181" t="str">
        <f>IF('RNV 01 2025'!L181="Implementadas", 1, IF('RNV 01 2025'!L181="Parcialmente implementadas", 0.5, IF('RNV 01 2025'!L181="No implementadas", 0,"0" )))</f>
        <v>0</v>
      </c>
    </row>
    <row r="182" spans="1:7" x14ac:dyDescent="0.25">
      <c r="A182">
        <f>IF(LEN('RNV 01 2025'!G182)&gt;0, 1, 0)</f>
        <v>1</v>
      </c>
      <c r="B182">
        <f>IF('RNV 01 2025'!J182="En tiempo",1,0)</f>
        <v>1</v>
      </c>
      <c r="C182">
        <f t="shared" si="4"/>
        <v>1</v>
      </c>
      <c r="D182">
        <f>IF('RNV 01 2025'!G182="Acepta", 1, IF('RNV 01 2025'!G182="Rechaza", 0.5, IF(ISBLANK('RNV 01 2025'!G182), 0, )))</f>
        <v>1</v>
      </c>
      <c r="E182">
        <f>IF('RNV 01 2025'!I182="Se señala",1,0)</f>
        <v>1</v>
      </c>
      <c r="F182">
        <f t="shared" si="5"/>
        <v>1</v>
      </c>
      <c r="G182" t="str">
        <f>IF('RNV 01 2025'!L182="Implementadas", 1, IF('RNV 01 2025'!L182="Parcialmente implementadas", 0.5, IF('RNV 01 2025'!L182="No implementadas", 0,"0" )))</f>
        <v>0</v>
      </c>
    </row>
    <row r="183" spans="1:7" x14ac:dyDescent="0.25">
      <c r="A183">
        <f>IF(LEN('RNV 01 2025'!G183)&gt;0, 1, 0)</f>
        <v>0</v>
      </c>
      <c r="B183">
        <f>IF('RNV 01 2025'!J183="En tiempo",1,0)</f>
        <v>0</v>
      </c>
      <c r="C183">
        <f t="shared" si="4"/>
        <v>0</v>
      </c>
      <c r="D183">
        <f>IF('RNV 01 2025'!G183="Acepta", 1, IF('RNV 01 2025'!G183="Rechaza", 0.5, IF(ISBLANK('RNV 01 2025'!G183), 0, )))</f>
        <v>0</v>
      </c>
      <c r="E183">
        <f>IF('RNV 01 2025'!I183="Se señala",1,0)</f>
        <v>0</v>
      </c>
      <c r="F183">
        <f t="shared" si="5"/>
        <v>0</v>
      </c>
      <c r="G183" t="str">
        <f>IF('RNV 01 2025'!L183="Implementadas", 1, IF('RNV 01 2025'!L183="Parcialmente implementadas", 0.5, IF('RNV 01 2025'!L183="No implementadas", 0,"0" )))</f>
        <v>0</v>
      </c>
    </row>
    <row r="184" spans="1:7" x14ac:dyDescent="0.25">
      <c r="A184">
        <f>IF(LEN('RNV 01 2025'!G184)&gt;0, 1, 0)</f>
        <v>0</v>
      </c>
      <c r="B184">
        <f>IF('RNV 01 2025'!J184="En tiempo",1,0)</f>
        <v>0</v>
      </c>
      <c r="C184">
        <f t="shared" si="4"/>
        <v>0</v>
      </c>
      <c r="D184">
        <f>IF('RNV 01 2025'!G184="Acepta", 1, IF('RNV 01 2025'!G184="Rechaza", 0.5, IF(ISBLANK('RNV 01 2025'!G184), 0, )))</f>
        <v>0</v>
      </c>
      <c r="E184">
        <f>IF('RNV 01 2025'!I184="Se señala",1,0)</f>
        <v>0</v>
      </c>
      <c r="F184">
        <f t="shared" si="5"/>
        <v>0</v>
      </c>
      <c r="G184" t="str">
        <f>IF('RNV 01 2025'!L184="Implementadas", 1, IF('RNV 01 2025'!L184="Parcialmente implementadas", 0.5, IF('RNV 01 2025'!L184="No implementadas", 0,"0" )))</f>
        <v>0</v>
      </c>
    </row>
    <row r="185" spans="1:7" x14ac:dyDescent="0.25">
      <c r="A185">
        <f>IF(LEN('RNV 01 2025'!G185)&gt;0, 1, 0)</f>
        <v>0</v>
      </c>
      <c r="B185">
        <f>IF('RNV 01 2025'!J185="En tiempo",1,0)</f>
        <v>0</v>
      </c>
      <c r="C185">
        <f t="shared" si="4"/>
        <v>0</v>
      </c>
      <c r="D185">
        <f>IF('RNV 01 2025'!G185="Acepta", 1, IF('RNV 01 2025'!G185="Rechaza", 0.5, IF(ISBLANK('RNV 01 2025'!G185), 0, )))</f>
        <v>0</v>
      </c>
      <c r="E185">
        <f>IF('RNV 01 2025'!I185="Se señala",1,0)</f>
        <v>0</v>
      </c>
      <c r="F185">
        <f t="shared" si="5"/>
        <v>0</v>
      </c>
      <c r="G185" t="str">
        <f>IF('RNV 01 2025'!L185="Implementadas", 1, IF('RNV 01 2025'!L185="Parcialmente implementadas", 0.5, IF('RNV 01 2025'!L185="No implementadas", 0,"0" )))</f>
        <v>0</v>
      </c>
    </row>
    <row r="186" spans="1:7" x14ac:dyDescent="0.25">
      <c r="A186">
        <f>IF(LEN('RNV 01 2025'!G186)&gt;0, 1, 0)</f>
        <v>0</v>
      </c>
      <c r="B186">
        <f>IF('RNV 01 2025'!J186="En tiempo",1,0)</f>
        <v>0</v>
      </c>
      <c r="C186">
        <f t="shared" si="4"/>
        <v>0</v>
      </c>
      <c r="D186">
        <f>IF('RNV 01 2025'!G186="Acepta", 1, IF('RNV 01 2025'!G186="Rechaza", 0.5, IF(ISBLANK('RNV 01 2025'!G186), 0, )))</f>
        <v>0</v>
      </c>
      <c r="E186">
        <f>IF('RNV 01 2025'!I186="Se señala",1,0)</f>
        <v>0</v>
      </c>
      <c r="F186">
        <f t="shared" si="5"/>
        <v>0</v>
      </c>
      <c r="G186" t="str">
        <f>IF('RNV 01 2025'!L186="Implementadas", 1, IF('RNV 01 2025'!L186="Parcialmente implementadas", 0.5, IF('RNV 01 2025'!L186="No implementadas", 0,"0" )))</f>
        <v>0</v>
      </c>
    </row>
    <row r="187" spans="1:7" x14ac:dyDescent="0.25">
      <c r="A187">
        <f>IF(LEN('RNV 01 2025'!G187)&gt;0, 1, 0)</f>
        <v>0</v>
      </c>
      <c r="B187">
        <f>IF('RNV 01 2025'!J187="En tiempo",1,0)</f>
        <v>0</v>
      </c>
      <c r="C187">
        <f t="shared" si="4"/>
        <v>0</v>
      </c>
      <c r="D187">
        <f>IF('RNV 01 2025'!G187="Acepta", 1, IF('RNV 01 2025'!G187="Rechaza", 0.5, IF(ISBLANK('RNV 01 2025'!G187), 0, )))</f>
        <v>0</v>
      </c>
      <c r="E187">
        <f>IF('RNV 01 2025'!I187="Se señala",1,0)</f>
        <v>0</v>
      </c>
      <c r="F187">
        <f t="shared" si="5"/>
        <v>0</v>
      </c>
      <c r="G187" t="str">
        <f>IF('RNV 01 2025'!L187="Implementadas", 1, IF('RNV 01 2025'!L187="Parcialmente implementadas", 0.5, IF('RNV 01 2025'!L187="No implementadas", 0,"0" )))</f>
        <v>0</v>
      </c>
    </row>
    <row r="188" spans="1:7" x14ac:dyDescent="0.25">
      <c r="A188">
        <f>IF(LEN('RNV 01 2025'!G188)&gt;0, 1, 0)</f>
        <v>1</v>
      </c>
      <c r="B188">
        <f>IF('RNV 01 2025'!J188="En tiempo",1,0)</f>
        <v>1</v>
      </c>
      <c r="C188">
        <f t="shared" si="4"/>
        <v>1</v>
      </c>
      <c r="D188">
        <f>IF('RNV 01 2025'!G188="Acepta", 1, IF('RNV 01 2025'!G188="Rechaza", 0.5, IF(ISBLANK('RNV 01 2025'!G188), 0, )))</f>
        <v>1</v>
      </c>
      <c r="E188">
        <f>IF('RNV 01 2025'!I188="Se señala",1,0)</f>
        <v>1</v>
      </c>
      <c r="F188">
        <f t="shared" si="5"/>
        <v>1</v>
      </c>
      <c r="G188" t="str">
        <f>IF('RNV 01 2025'!L188="Implementadas", 1, IF('RNV 01 2025'!L188="Parcialmente implementadas", 0.5, IF('RNV 01 2025'!L188="No implementadas", 0,"0" )))</f>
        <v>0</v>
      </c>
    </row>
    <row r="189" spans="1:7" x14ac:dyDescent="0.25">
      <c r="A189">
        <f>IF(LEN('RNV 01 2025'!G189)&gt;0, 1, 0)</f>
        <v>0</v>
      </c>
      <c r="B189">
        <f>IF('RNV 01 2025'!J189="En tiempo",1,0)</f>
        <v>0</v>
      </c>
      <c r="C189">
        <f t="shared" si="4"/>
        <v>0</v>
      </c>
      <c r="D189">
        <f>IF('RNV 01 2025'!G189="Acepta", 1, IF('RNV 01 2025'!G189="Rechaza", 0.5, IF(ISBLANK('RNV 01 2025'!G189), 0, )))</f>
        <v>0</v>
      </c>
      <c r="E189">
        <f>IF('RNV 01 2025'!I189="Se señala",1,0)</f>
        <v>0</v>
      </c>
      <c r="F189">
        <f t="shared" si="5"/>
        <v>0</v>
      </c>
      <c r="G189" t="str">
        <f>IF('RNV 01 2025'!L189="Implementadas", 1, IF('RNV 01 2025'!L189="Parcialmente implementadas", 0.5, IF('RNV 01 2025'!L189="No implementadas", 0,"0" )))</f>
        <v>0</v>
      </c>
    </row>
    <row r="190" spans="1:7" x14ac:dyDescent="0.25">
      <c r="A190">
        <f>IF(LEN('RNV 01 2025'!G190)&gt;0, 1, 0)</f>
        <v>0</v>
      </c>
      <c r="B190">
        <f>IF('RNV 01 2025'!J190="En tiempo",1,0)</f>
        <v>0</v>
      </c>
      <c r="C190">
        <f t="shared" si="4"/>
        <v>0</v>
      </c>
      <c r="D190">
        <f>IF('RNV 01 2025'!G190="Acepta", 1, IF('RNV 01 2025'!G190="Rechaza", 0.5, IF(ISBLANK('RNV 01 2025'!G190), 0, )))</f>
        <v>0</v>
      </c>
      <c r="E190">
        <f>IF('RNV 01 2025'!I190="Se señala",1,0)</f>
        <v>0</v>
      </c>
      <c r="F190">
        <f t="shared" si="5"/>
        <v>0</v>
      </c>
      <c r="G190" t="str">
        <f>IF('RNV 01 2025'!L190="Implementadas", 1, IF('RNV 01 2025'!L190="Parcialmente implementadas", 0.5, IF('RNV 01 2025'!L190="No implementadas", 0,"0" )))</f>
        <v>0</v>
      </c>
    </row>
    <row r="191" spans="1:7" x14ac:dyDescent="0.25">
      <c r="A191">
        <f>IF(LEN('RNV 01 2025'!G191)&gt;0, 1, 0)</f>
        <v>0</v>
      </c>
      <c r="B191">
        <f>IF('RNV 01 2025'!J191="En tiempo",1,0)</f>
        <v>0</v>
      </c>
      <c r="C191">
        <f t="shared" si="4"/>
        <v>0</v>
      </c>
      <c r="D191">
        <f>IF('RNV 01 2025'!G191="Acepta", 1, IF('RNV 01 2025'!G191="Rechaza", 0.5, IF(ISBLANK('RNV 01 2025'!G191), 0, )))</f>
        <v>0</v>
      </c>
      <c r="E191">
        <f>IF('RNV 01 2025'!I191="Se señala",1,0)</f>
        <v>0</v>
      </c>
      <c r="F191">
        <f t="shared" si="5"/>
        <v>0</v>
      </c>
      <c r="G191" t="str">
        <f>IF('RNV 01 2025'!L191="Implementadas", 1, IF('RNV 01 2025'!L191="Parcialmente implementadas", 0.5, IF('RNV 01 2025'!L191="No implementadas", 0,"0" )))</f>
        <v>0</v>
      </c>
    </row>
    <row r="192" spans="1:7" x14ac:dyDescent="0.25">
      <c r="A192">
        <f>IF(LEN('RNV 01 2025'!G192)&gt;0, 1, 0)</f>
        <v>0</v>
      </c>
      <c r="B192">
        <f>IF('RNV 01 2025'!J192="En tiempo",1,0)</f>
        <v>0</v>
      </c>
      <c r="C192">
        <f t="shared" si="4"/>
        <v>0</v>
      </c>
      <c r="D192">
        <f>IF('RNV 01 2025'!G192="Acepta", 1, IF('RNV 01 2025'!G192="Rechaza", 0.5, IF(ISBLANK('RNV 01 2025'!G192), 0, )))</f>
        <v>0</v>
      </c>
      <c r="E192">
        <f>IF('RNV 01 2025'!I192="Se señala",1,0)</f>
        <v>0</v>
      </c>
      <c r="F192">
        <f t="shared" si="5"/>
        <v>0</v>
      </c>
      <c r="G192" t="str">
        <f>IF('RNV 01 2025'!L192="Implementadas", 1, IF('RNV 01 2025'!L192="Parcialmente implementadas", 0.5, IF('RNV 01 2025'!L192="No implementadas", 0,"0" )))</f>
        <v>0</v>
      </c>
    </row>
    <row r="193" spans="1:7" x14ac:dyDescent="0.25">
      <c r="A193">
        <f>IF(LEN('RNV 01 2025'!G193)&gt;0, 1, 0)</f>
        <v>0</v>
      </c>
      <c r="B193">
        <f>IF('RNV 01 2025'!J193="En tiempo",1,0)</f>
        <v>0</v>
      </c>
      <c r="C193">
        <f t="shared" si="4"/>
        <v>0</v>
      </c>
      <c r="D193">
        <f>IF('RNV 01 2025'!G193="Acepta", 1, IF('RNV 01 2025'!G193="Rechaza", 0.5, IF(ISBLANK('RNV 01 2025'!G193), 0, )))</f>
        <v>0</v>
      </c>
      <c r="E193">
        <f>IF('RNV 01 2025'!I193="Se señala",1,0)</f>
        <v>0</v>
      </c>
      <c r="F193">
        <f t="shared" si="5"/>
        <v>0</v>
      </c>
      <c r="G193" t="str">
        <f>IF('RNV 01 2025'!L193="Implementadas", 1, IF('RNV 01 2025'!L193="Parcialmente implementadas", 0.5, IF('RNV 01 2025'!L193="No implementadas", 0,"0" )))</f>
        <v>0</v>
      </c>
    </row>
    <row r="194" spans="1:7" x14ac:dyDescent="0.25">
      <c r="A194">
        <f>IF(LEN('RNV 01 2025'!G194)&gt;0, 1, 0)</f>
        <v>0</v>
      </c>
      <c r="B194">
        <f>IF('RNV 01 2025'!J194="En tiempo",1,0)</f>
        <v>0</v>
      </c>
      <c r="C194">
        <f t="shared" si="4"/>
        <v>0</v>
      </c>
      <c r="D194">
        <f>IF('RNV 01 2025'!G194="Acepta", 1, IF('RNV 01 2025'!G194="Rechaza", 0.5, IF(ISBLANK('RNV 01 2025'!G194), 0, )))</f>
        <v>0</v>
      </c>
      <c r="E194">
        <f>IF('RNV 01 2025'!I194="Se señala",1,0)</f>
        <v>0</v>
      </c>
      <c r="F194">
        <f t="shared" si="5"/>
        <v>0</v>
      </c>
      <c r="G194" t="str">
        <f>IF('RNV 01 2025'!L194="Implementadas", 1, IF('RNV 01 2025'!L194="Parcialmente implementadas", 0.5, IF('RNV 01 2025'!L194="No implementadas", 0,"0" )))</f>
        <v>0</v>
      </c>
    </row>
    <row r="195" spans="1:7" x14ac:dyDescent="0.25">
      <c r="A195">
        <f>IF(LEN('RNV 01 2025'!G195)&gt;0, 1, 0)</f>
        <v>0</v>
      </c>
      <c r="B195">
        <f>IF('RNV 01 2025'!J195="En tiempo",1,0)</f>
        <v>0</v>
      </c>
      <c r="C195">
        <f t="shared" ref="C195:C215" si="6">(A195+B195)/2</f>
        <v>0</v>
      </c>
      <c r="D195">
        <f>IF('RNV 01 2025'!G195="Acepta", 1, IF('RNV 01 2025'!G195="Rechaza", 0.5, IF(ISBLANK('RNV 01 2025'!G195), 0, )))</f>
        <v>0</v>
      </c>
      <c r="E195">
        <f>IF('RNV 01 2025'!I195="Se señala",1,0)</f>
        <v>0</v>
      </c>
      <c r="F195">
        <f t="shared" ref="F195:F215" si="7">(D195+E195)/2</f>
        <v>0</v>
      </c>
      <c r="G195" t="str">
        <f>IF('RNV 01 2025'!L195="Implementadas", 1, IF('RNV 01 2025'!L195="Parcialmente implementadas", 0.5, IF('RNV 01 2025'!L195="No implementadas", 0,"0" )))</f>
        <v>0</v>
      </c>
    </row>
    <row r="196" spans="1:7" x14ac:dyDescent="0.25">
      <c r="A196">
        <f>IF(LEN('RNV 01 2025'!G196)&gt;0, 1, 0)</f>
        <v>0</v>
      </c>
      <c r="B196">
        <f>IF('RNV 01 2025'!J196="En tiempo",1,0)</f>
        <v>0</v>
      </c>
      <c r="C196">
        <f t="shared" si="6"/>
        <v>0</v>
      </c>
      <c r="D196">
        <f>IF('RNV 01 2025'!G196="Acepta", 1, IF('RNV 01 2025'!G196="Rechaza", 0.5, IF(ISBLANK('RNV 01 2025'!G196), 0, )))</f>
        <v>0</v>
      </c>
      <c r="E196">
        <f>IF('RNV 01 2025'!I196="Se señala",1,0)</f>
        <v>0</v>
      </c>
      <c r="F196">
        <f t="shared" si="7"/>
        <v>0</v>
      </c>
      <c r="G196" t="str">
        <f>IF('RNV 01 2025'!L196="Implementadas", 1, IF('RNV 01 2025'!L196="Parcialmente implementadas", 0.5, IF('RNV 01 2025'!L196="No implementadas", 0,"0" )))</f>
        <v>0</v>
      </c>
    </row>
    <row r="197" spans="1:7" x14ac:dyDescent="0.25">
      <c r="A197">
        <f>IF(LEN('RNV 01 2025'!G197)&gt;0, 1, 0)</f>
        <v>0</v>
      </c>
      <c r="B197">
        <f>IF('RNV 01 2025'!J197="En tiempo",1,0)</f>
        <v>0</v>
      </c>
      <c r="C197">
        <f t="shared" si="6"/>
        <v>0</v>
      </c>
      <c r="D197">
        <f>IF('RNV 01 2025'!G197="Acepta", 1, IF('RNV 01 2025'!G197="Rechaza", 0.5, IF(ISBLANK('RNV 01 2025'!G197), 0, )))</f>
        <v>0</v>
      </c>
      <c r="E197">
        <f>IF('RNV 01 2025'!I197="Se señala",1,0)</f>
        <v>0</v>
      </c>
      <c r="F197">
        <f t="shared" si="7"/>
        <v>0</v>
      </c>
      <c r="G197" t="str">
        <f>IF('RNV 01 2025'!L197="Implementadas", 1, IF('RNV 01 2025'!L197="Parcialmente implementadas", 0.5, IF('RNV 01 2025'!L197="No implementadas", 0,"0" )))</f>
        <v>0</v>
      </c>
    </row>
    <row r="198" spans="1:7" x14ac:dyDescent="0.25">
      <c r="A198">
        <f>IF(LEN('RNV 01 2025'!G198)&gt;0, 1, 0)</f>
        <v>0</v>
      </c>
      <c r="B198">
        <f>IF('RNV 01 2025'!J198="En tiempo",1,0)</f>
        <v>0</v>
      </c>
      <c r="C198">
        <f t="shared" si="6"/>
        <v>0</v>
      </c>
      <c r="D198">
        <f>IF('RNV 01 2025'!G198="Acepta", 1, IF('RNV 01 2025'!G198="Rechaza", 0.5, IF(ISBLANK('RNV 01 2025'!G198), 0, )))</f>
        <v>0</v>
      </c>
      <c r="E198">
        <f>IF('RNV 01 2025'!I198="Se señala",1,0)</f>
        <v>0</v>
      </c>
      <c r="F198">
        <f t="shared" si="7"/>
        <v>0</v>
      </c>
      <c r="G198" t="str">
        <f>IF('RNV 01 2025'!L198="Implementadas", 1, IF('RNV 01 2025'!L198="Parcialmente implementadas", 0.5, IF('RNV 01 2025'!L198="No implementadas", 0,"0" )))</f>
        <v>0</v>
      </c>
    </row>
    <row r="199" spans="1:7" x14ac:dyDescent="0.25">
      <c r="A199">
        <f>IF(LEN('RNV 01 2025'!G199)&gt;0, 1, 0)</f>
        <v>0</v>
      </c>
      <c r="B199">
        <f>IF('RNV 01 2025'!J199="En tiempo",1,0)</f>
        <v>0</v>
      </c>
      <c r="C199">
        <f t="shared" si="6"/>
        <v>0</v>
      </c>
      <c r="D199">
        <f>IF('RNV 01 2025'!G199="Acepta", 1, IF('RNV 01 2025'!G199="Rechaza", 0.5, IF(ISBLANK('RNV 01 2025'!G199), 0, )))</f>
        <v>0</v>
      </c>
      <c r="E199">
        <f>IF('RNV 01 2025'!I199="Se señala",1,0)</f>
        <v>0</v>
      </c>
      <c r="F199">
        <f t="shared" si="7"/>
        <v>0</v>
      </c>
      <c r="G199" t="str">
        <f>IF('RNV 01 2025'!L199="Implementadas", 1, IF('RNV 01 2025'!L199="Parcialmente implementadas", 0.5, IF('RNV 01 2025'!L199="No implementadas", 0,"0" )))</f>
        <v>0</v>
      </c>
    </row>
    <row r="200" spans="1:7" x14ac:dyDescent="0.25">
      <c r="A200">
        <f>IF(LEN('RNV 01 2025'!G200)&gt;0, 1, 0)</f>
        <v>0</v>
      </c>
      <c r="B200">
        <f>IF('RNV 01 2025'!J200="En tiempo",1,0)</f>
        <v>0</v>
      </c>
      <c r="C200">
        <f t="shared" si="6"/>
        <v>0</v>
      </c>
      <c r="D200">
        <f>IF('RNV 01 2025'!G200="Acepta", 1, IF('RNV 01 2025'!G200="Rechaza", 0.5, IF(ISBLANK('RNV 01 2025'!G200), 0, )))</f>
        <v>0</v>
      </c>
      <c r="E200">
        <f>IF('RNV 01 2025'!I200="Se señala",1,0)</f>
        <v>0</v>
      </c>
      <c r="F200">
        <f t="shared" si="7"/>
        <v>0</v>
      </c>
      <c r="G200" t="str">
        <f>IF('RNV 01 2025'!L200="Implementadas", 1, IF('RNV 01 2025'!L200="Parcialmente implementadas", 0.5, IF('RNV 01 2025'!L200="No implementadas", 0,"0" )))</f>
        <v>0</v>
      </c>
    </row>
    <row r="201" spans="1:7" x14ac:dyDescent="0.25">
      <c r="A201">
        <f>IF(LEN('RNV 01 2025'!G201)&gt;0, 1, 0)</f>
        <v>0</v>
      </c>
      <c r="B201">
        <f>IF('RNV 01 2025'!J201="En tiempo",1,0)</f>
        <v>0</v>
      </c>
      <c r="C201">
        <f t="shared" si="6"/>
        <v>0</v>
      </c>
      <c r="D201">
        <f>IF('RNV 01 2025'!G201="Acepta", 1, IF('RNV 01 2025'!G201="Rechaza", 0.5, IF(ISBLANK('RNV 01 2025'!G201), 0, )))</f>
        <v>0</v>
      </c>
      <c r="E201">
        <f>IF('RNV 01 2025'!I201="Se señala",1,0)</f>
        <v>0</v>
      </c>
      <c r="F201">
        <f t="shared" si="7"/>
        <v>0</v>
      </c>
      <c r="G201" t="str">
        <f>IF('RNV 01 2025'!L201="Implementadas", 1, IF('RNV 01 2025'!L201="Parcialmente implementadas", 0.5, IF('RNV 01 2025'!L201="No implementadas", 0,"0" )))</f>
        <v>0</v>
      </c>
    </row>
    <row r="202" spans="1:7" x14ac:dyDescent="0.25">
      <c r="A202">
        <f>IF(LEN('RNV 01 2025'!G202)&gt;0, 1, 0)</f>
        <v>0</v>
      </c>
      <c r="B202">
        <f>IF('RNV 01 2025'!J202="En tiempo",1,0)</f>
        <v>0</v>
      </c>
      <c r="C202">
        <f t="shared" si="6"/>
        <v>0</v>
      </c>
      <c r="D202">
        <f>IF('RNV 01 2025'!G202="Acepta", 1, IF('RNV 01 2025'!G202="Rechaza", 0.5, IF(ISBLANK('RNV 01 2025'!G202), 0, )))</f>
        <v>0</v>
      </c>
      <c r="E202">
        <f>IF('RNV 01 2025'!I202="Se señala",1,0)</f>
        <v>0</v>
      </c>
      <c r="F202">
        <f t="shared" si="7"/>
        <v>0</v>
      </c>
      <c r="G202" t="str">
        <f>IF('RNV 01 2025'!L202="Implementadas", 1, IF('RNV 01 2025'!L202="Parcialmente implementadas", 0.5, IF('RNV 01 2025'!L202="No implementadas", 0,"0" )))</f>
        <v>0</v>
      </c>
    </row>
    <row r="203" spans="1:7" x14ac:dyDescent="0.25">
      <c r="A203">
        <f>IF(LEN('RNV 01 2025'!G203)&gt;0, 1, 0)</f>
        <v>1</v>
      </c>
      <c r="B203">
        <f>IF('RNV 01 2025'!J203="En tiempo",1,0)</f>
        <v>1</v>
      </c>
      <c r="C203">
        <f t="shared" si="6"/>
        <v>1</v>
      </c>
      <c r="D203">
        <f>IF('RNV 01 2025'!G203="Acepta", 1, IF('RNV 01 2025'!G203="Rechaza", 0.5, IF(ISBLANK('RNV 01 2025'!G203), 0, )))</f>
        <v>1</v>
      </c>
      <c r="E203">
        <f>IF('RNV 01 2025'!I203="Se señala",1,0)</f>
        <v>1</v>
      </c>
      <c r="F203">
        <f t="shared" si="7"/>
        <v>1</v>
      </c>
      <c r="G203" t="str">
        <f>IF('RNV 01 2025'!L203="Implementadas", 1, IF('RNV 01 2025'!L203="Parcialmente implementadas", 0.5, IF('RNV 01 2025'!L203="No implementadas", 0,"0" )))</f>
        <v>0</v>
      </c>
    </row>
    <row r="204" spans="1:7" x14ac:dyDescent="0.25">
      <c r="A204">
        <f>IF(LEN('RNV 01 2025'!G204)&gt;0, 1, 0)</f>
        <v>0</v>
      </c>
      <c r="B204">
        <f>IF('RNV 01 2025'!J204="En tiempo",1,0)</f>
        <v>0</v>
      </c>
      <c r="C204">
        <f t="shared" si="6"/>
        <v>0</v>
      </c>
      <c r="D204">
        <f>IF('RNV 01 2025'!G204="Acepta", 1, IF('RNV 01 2025'!G204="Rechaza", 0.5, IF(ISBLANK('RNV 01 2025'!G204), 0, )))</f>
        <v>0</v>
      </c>
      <c r="E204">
        <f>IF('RNV 01 2025'!I204="Se señala",1,0)</f>
        <v>0</v>
      </c>
      <c r="F204">
        <f t="shared" si="7"/>
        <v>0</v>
      </c>
      <c r="G204" t="str">
        <f>IF('RNV 01 2025'!L204="Implementadas", 1, IF('RNV 01 2025'!L204="Parcialmente implementadas", 0.5, IF('RNV 01 2025'!L204="No implementadas", 0,"0" )))</f>
        <v>0</v>
      </c>
    </row>
    <row r="205" spans="1:7" x14ac:dyDescent="0.25">
      <c r="A205">
        <f>IF(LEN('RNV 01 2025'!G205)&gt;0, 1, 0)</f>
        <v>1</v>
      </c>
      <c r="B205">
        <f>IF('RNV 01 2025'!J205="En tiempo",1,0)</f>
        <v>1</v>
      </c>
      <c r="C205">
        <f t="shared" si="6"/>
        <v>1</v>
      </c>
      <c r="D205">
        <f>IF('RNV 01 2025'!G205="Acepta", 1, IF('RNV 01 2025'!G205="Rechaza", 0.5, IF(ISBLANK('RNV 01 2025'!G205), 0, )))</f>
        <v>1</v>
      </c>
      <c r="E205">
        <f>IF('RNV 01 2025'!I205="Se señala",1,0)</f>
        <v>1</v>
      </c>
      <c r="F205">
        <f t="shared" si="7"/>
        <v>1</v>
      </c>
      <c r="G205" t="str">
        <f>IF('RNV 01 2025'!L205="Implementadas", 1, IF('RNV 01 2025'!L205="Parcialmente implementadas", 0.5, IF('RNV 01 2025'!L205="No implementadas", 0,"0" )))</f>
        <v>0</v>
      </c>
    </row>
    <row r="206" spans="1:7" x14ac:dyDescent="0.25">
      <c r="A206">
        <f>IF(LEN('RNV 01 2025'!G206)&gt;0, 1, 0)</f>
        <v>1</v>
      </c>
      <c r="B206">
        <f>IF('RNV 01 2025'!J206="En tiempo",1,0)</f>
        <v>1</v>
      </c>
      <c r="C206">
        <f t="shared" si="6"/>
        <v>1</v>
      </c>
      <c r="D206">
        <f>IF('RNV 01 2025'!G206="Acepta", 1, IF('RNV 01 2025'!G206="Rechaza", 0.5, IF(ISBLANK('RNV 01 2025'!G206), 0, )))</f>
        <v>1</v>
      </c>
      <c r="E206">
        <f>IF('RNV 01 2025'!I206="Se señala",1,0)</f>
        <v>1</v>
      </c>
      <c r="F206">
        <f t="shared" si="7"/>
        <v>1</v>
      </c>
      <c r="G206" t="str">
        <f>IF('RNV 01 2025'!L206="Implementadas", 1, IF('RNV 01 2025'!L206="Parcialmente implementadas", 0.5, IF('RNV 01 2025'!L206="No implementadas", 0,"0" )))</f>
        <v>0</v>
      </c>
    </row>
    <row r="207" spans="1:7" x14ac:dyDescent="0.25">
      <c r="A207">
        <f>IF(LEN('RNV 01 2025'!G207)&gt;0, 1, 0)</f>
        <v>1</v>
      </c>
      <c r="B207">
        <f>IF('RNV 01 2025'!J207="En tiempo",1,0)</f>
        <v>1</v>
      </c>
      <c r="C207">
        <f t="shared" si="6"/>
        <v>1</v>
      </c>
      <c r="D207">
        <f>IF('RNV 01 2025'!G207="Acepta", 1, IF('RNV 01 2025'!G207="Rechaza", 0.5, IF(ISBLANK('RNV 01 2025'!G207), 0, )))</f>
        <v>1</v>
      </c>
      <c r="E207">
        <f>IF('RNV 01 2025'!I207="Se señala",1,0)</f>
        <v>1</v>
      </c>
      <c r="F207">
        <f t="shared" si="7"/>
        <v>1</v>
      </c>
      <c r="G207" t="str">
        <f>IF('RNV 01 2025'!L207="Implementadas", 1, IF('RNV 01 2025'!L207="Parcialmente implementadas", 0.5, IF('RNV 01 2025'!L207="No implementadas", 0,"0" )))</f>
        <v>0</v>
      </c>
    </row>
    <row r="208" spans="1:7" x14ac:dyDescent="0.25">
      <c r="A208">
        <f>IF(LEN('RNV 01 2025'!G208)&gt;0, 1, 0)</f>
        <v>1</v>
      </c>
      <c r="B208">
        <f>IF('RNV 01 2025'!J208="En tiempo",1,0)</f>
        <v>1</v>
      </c>
      <c r="C208">
        <f t="shared" si="6"/>
        <v>1</v>
      </c>
      <c r="D208">
        <f>IF('RNV 01 2025'!G208="Acepta", 1, IF('RNV 01 2025'!G208="Rechaza", 0.5, IF(ISBLANK('RNV 01 2025'!G208), 0, )))</f>
        <v>1</v>
      </c>
      <c r="E208">
        <f>IF('RNV 01 2025'!I208="Se señala",1,0)</f>
        <v>1</v>
      </c>
      <c r="F208">
        <f t="shared" si="7"/>
        <v>1</v>
      </c>
      <c r="G208" t="str">
        <f>IF('RNV 01 2025'!L208="Implementadas", 1, IF('RNV 01 2025'!L208="Parcialmente implementadas", 0.5, IF('RNV 01 2025'!L208="No implementadas", 0,"0" )))</f>
        <v>0</v>
      </c>
    </row>
    <row r="209" spans="1:7" x14ac:dyDescent="0.25">
      <c r="A209">
        <f>IF(LEN('RNV 01 2025'!G209)&gt;0, 1, 0)</f>
        <v>0</v>
      </c>
      <c r="B209">
        <f>IF('RNV 01 2025'!J209="En tiempo",1,0)</f>
        <v>0</v>
      </c>
      <c r="C209">
        <f t="shared" si="6"/>
        <v>0</v>
      </c>
      <c r="D209">
        <f>IF('RNV 01 2025'!G209="Acepta", 1, IF('RNV 01 2025'!G209="Rechaza", 0.5, IF(ISBLANK('RNV 01 2025'!G209), 0, )))</f>
        <v>0</v>
      </c>
      <c r="E209">
        <f>IF('RNV 01 2025'!I209="Se señala",1,0)</f>
        <v>0</v>
      </c>
      <c r="F209">
        <f t="shared" si="7"/>
        <v>0</v>
      </c>
      <c r="G209" t="str">
        <f>IF('RNV 01 2025'!L209="Implementadas", 1, IF('RNV 01 2025'!L209="Parcialmente implementadas", 0.5, IF('RNV 01 2025'!L209="No implementadas", 0,"0" )))</f>
        <v>0</v>
      </c>
    </row>
    <row r="210" spans="1:7" x14ac:dyDescent="0.25">
      <c r="A210">
        <f>IF(LEN('RNV 01 2025'!G210)&gt;0, 1, 0)</f>
        <v>0</v>
      </c>
      <c r="B210">
        <f>IF('RNV 01 2025'!J210="En tiempo",1,0)</f>
        <v>0</v>
      </c>
      <c r="C210">
        <f t="shared" si="6"/>
        <v>0</v>
      </c>
      <c r="D210">
        <f>IF('RNV 01 2025'!G210="Acepta", 1, IF('RNV 01 2025'!G210="Rechaza", 0.5, IF(ISBLANK('RNV 01 2025'!G210), 0, )))</f>
        <v>0</v>
      </c>
      <c r="E210">
        <f>IF('RNV 01 2025'!I210="Se señala",1,0)</f>
        <v>0</v>
      </c>
      <c r="F210">
        <f t="shared" si="7"/>
        <v>0</v>
      </c>
      <c r="G210" t="str">
        <f>IF('RNV 01 2025'!L210="Implementadas", 1, IF('RNV 01 2025'!L210="Parcialmente implementadas", 0.5, IF('RNV 01 2025'!L210="No implementadas", 0,"0" )))</f>
        <v>0</v>
      </c>
    </row>
    <row r="211" spans="1:7" x14ac:dyDescent="0.25">
      <c r="A211">
        <f>IF(LEN('RNV 01 2025'!G211)&gt;0, 1, 0)</f>
        <v>0</v>
      </c>
      <c r="B211">
        <f>IF('RNV 01 2025'!J211="En tiempo",1,0)</f>
        <v>0</v>
      </c>
      <c r="C211">
        <f t="shared" si="6"/>
        <v>0</v>
      </c>
      <c r="D211">
        <f>IF('RNV 01 2025'!G211="Acepta", 1, IF('RNV 01 2025'!G211="Rechaza", 0.5, IF(ISBLANK('RNV 01 2025'!G211), 0, )))</f>
        <v>0</v>
      </c>
      <c r="E211">
        <f>IF('RNV 01 2025'!I211="Se señala",1,0)</f>
        <v>0</v>
      </c>
      <c r="F211">
        <f t="shared" si="7"/>
        <v>0</v>
      </c>
      <c r="G211" t="str">
        <f>IF('RNV 01 2025'!L211="Implementadas", 1, IF('RNV 01 2025'!L211="Parcialmente implementadas", 0.5, IF('RNV 01 2025'!L211="No implementadas", 0,"0" )))</f>
        <v>0</v>
      </c>
    </row>
    <row r="212" spans="1:7" x14ac:dyDescent="0.25">
      <c r="A212">
        <f>IF(LEN('RNV 01 2025'!G212)&gt;0, 1, 0)</f>
        <v>0</v>
      </c>
      <c r="B212">
        <f>IF('RNV 01 2025'!J212="En tiempo",1,0)</f>
        <v>0</v>
      </c>
      <c r="C212">
        <f t="shared" si="6"/>
        <v>0</v>
      </c>
      <c r="D212">
        <f>IF('RNV 01 2025'!G212="Acepta", 1, IF('RNV 01 2025'!G212="Rechaza", 0.5, IF(ISBLANK('RNV 01 2025'!G212), 0, )))</f>
        <v>0</v>
      </c>
      <c r="E212">
        <f>IF('RNV 01 2025'!I212="Se señala",1,0)</f>
        <v>0</v>
      </c>
      <c r="F212">
        <f t="shared" si="7"/>
        <v>0</v>
      </c>
      <c r="G212" t="str">
        <f>IF('RNV 01 2025'!L212="Implementadas", 1, IF('RNV 01 2025'!L212="Parcialmente implementadas", 0.5, IF('RNV 01 2025'!L212="No implementadas", 0,"0" )))</f>
        <v>0</v>
      </c>
    </row>
    <row r="213" spans="1:7" x14ac:dyDescent="0.25">
      <c r="A213">
        <f>IF(LEN('RNV 01 2025'!G213)&gt;0, 1, 0)</f>
        <v>0</v>
      </c>
      <c r="B213">
        <f>IF('RNV 01 2025'!J213="En tiempo",1,0)</f>
        <v>0</v>
      </c>
      <c r="C213">
        <f t="shared" si="6"/>
        <v>0</v>
      </c>
      <c r="D213">
        <f>IF('RNV 01 2025'!G213="Acepta", 1, IF('RNV 01 2025'!G213="Rechaza", 0.5, IF(ISBLANK('RNV 01 2025'!G213), 0, )))</f>
        <v>0</v>
      </c>
      <c r="E213">
        <f>IF('RNV 01 2025'!I213="Se señala",1,0)</f>
        <v>0</v>
      </c>
      <c r="F213">
        <f t="shared" si="7"/>
        <v>0</v>
      </c>
      <c r="G213" t="str">
        <f>IF('RNV 01 2025'!L213="Implementadas", 1, IF('RNV 01 2025'!L213="Parcialmente implementadas", 0.5, IF('RNV 01 2025'!L213="No implementadas", 0,"0" )))</f>
        <v>0</v>
      </c>
    </row>
    <row r="214" spans="1:7" x14ac:dyDescent="0.25">
      <c r="A214">
        <f>IF(LEN('RNV 01 2025'!G214)&gt;0, 1, 0)</f>
        <v>0</v>
      </c>
      <c r="B214">
        <f>IF('RNV 01 2025'!J214="En tiempo",1,0)</f>
        <v>0</v>
      </c>
      <c r="C214">
        <f t="shared" si="6"/>
        <v>0</v>
      </c>
      <c r="D214">
        <f>IF('RNV 01 2025'!G214="Acepta", 1, IF('RNV 01 2025'!G214="Rechaza", 0.5, IF(ISBLANK('RNV 01 2025'!G214), 0, )))</f>
        <v>0</v>
      </c>
      <c r="E214">
        <f>IF('RNV 01 2025'!I214="Se señala",1,0)</f>
        <v>0</v>
      </c>
      <c r="F214">
        <f t="shared" si="7"/>
        <v>0</v>
      </c>
      <c r="G214" t="str">
        <f>IF('RNV 01 2025'!L214="Implementadas", 1, IF('RNV 01 2025'!L214="Parcialmente implementadas", 0.5, IF('RNV 01 2025'!L214="No implementadas", 0,"0" )))</f>
        <v>0</v>
      </c>
    </row>
    <row r="215" spans="1:7" x14ac:dyDescent="0.25">
      <c r="A215">
        <f>IF(LEN('RNV 01 2025'!G215)&gt;0, 1, 0)</f>
        <v>0</v>
      </c>
      <c r="B215">
        <f>IF('RNV 01 2025'!J215="En tiempo",1,0)</f>
        <v>0</v>
      </c>
      <c r="C215">
        <f t="shared" si="6"/>
        <v>0</v>
      </c>
      <c r="D215">
        <f>IF('RNV 01 2025'!G215="Acepta", 1, IF('RNV 01 2025'!G215="Rechaza", 0.5, IF(ISBLANK('RNV 01 2025'!G215), 0, )))</f>
        <v>0</v>
      </c>
      <c r="E215">
        <f>IF('RNV 01 2025'!I215="Se señala",1,0)</f>
        <v>0</v>
      </c>
      <c r="F215">
        <f t="shared" si="7"/>
        <v>0</v>
      </c>
      <c r="G215" t="str">
        <f>IF('RNV 01 2025'!L215="Implementadas", 1, IF('RNV 01 2025'!L215="Parcialmente implementadas", 0.5, IF('RNV 01 2025'!L215="No implementadas", 0,"0" )))</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812A1-D656-4665-9F85-69C12C789D15}">
  <sheetPr>
    <tabColor theme="5"/>
  </sheetPr>
  <dimension ref="A1:AD125"/>
  <sheetViews>
    <sheetView topLeftCell="F1" zoomScale="70" zoomScaleNormal="70" workbookViewId="0">
      <pane ySplit="1" topLeftCell="A64" activePane="bottomLeft" state="frozen"/>
      <selection activeCell="R159" sqref="R159"/>
      <selection pane="bottomLeft" activeCell="R159" sqref="R159"/>
    </sheetView>
  </sheetViews>
  <sheetFormatPr baseColWidth="10" defaultRowHeight="15" x14ac:dyDescent="0.25"/>
  <cols>
    <col min="1" max="1" width="27.5703125" customWidth="1"/>
    <col min="2" max="2" width="37.42578125" customWidth="1"/>
    <col min="3" max="3" width="22.140625" customWidth="1"/>
    <col min="4" max="4" width="24.7109375" customWidth="1"/>
    <col min="5" max="5" width="30.5703125" customWidth="1"/>
    <col min="6" max="6" width="23" style="5" customWidth="1"/>
    <col min="7" max="7" width="21.28515625" customWidth="1"/>
    <col min="8" max="8" width="29.28515625" customWidth="1"/>
    <col min="9" max="9" width="34.28515625" customWidth="1"/>
    <col min="10" max="10" width="22.28515625" customWidth="1"/>
    <col min="11" max="11" width="25.5703125" style="5" customWidth="1"/>
    <col min="12" max="12" width="20.7109375" customWidth="1"/>
    <col min="13" max="13" width="20.140625" customWidth="1"/>
  </cols>
  <sheetData>
    <row r="1" spans="1:30" ht="29.25" x14ac:dyDescent="0.25">
      <c r="A1" s="2" t="s">
        <v>0</v>
      </c>
      <c r="B1" s="2" t="s">
        <v>1</v>
      </c>
      <c r="C1" s="2" t="s">
        <v>2</v>
      </c>
      <c r="D1" s="2" t="s">
        <v>3</v>
      </c>
      <c r="E1" s="6" t="s">
        <v>80</v>
      </c>
      <c r="F1" s="4" t="s">
        <v>4</v>
      </c>
      <c r="G1" s="2" t="s">
        <v>5</v>
      </c>
      <c r="H1" s="6" t="s">
        <v>110</v>
      </c>
      <c r="I1" s="2" t="s">
        <v>6</v>
      </c>
      <c r="J1" s="2" t="s">
        <v>7</v>
      </c>
      <c r="K1" s="4" t="s">
        <v>8</v>
      </c>
      <c r="L1" s="2" t="s">
        <v>9</v>
      </c>
      <c r="M1" s="2" t="s">
        <v>10</v>
      </c>
    </row>
    <row r="2" spans="1:30" ht="29.25" x14ac:dyDescent="0.25">
      <c r="A2" s="16" t="s">
        <v>815</v>
      </c>
      <c r="B2" s="14" t="s">
        <v>940</v>
      </c>
      <c r="C2" s="18">
        <v>45754</v>
      </c>
      <c r="D2" s="19" t="s">
        <v>1175</v>
      </c>
      <c r="E2" s="10" t="s">
        <v>1195</v>
      </c>
      <c r="F2" s="23">
        <v>45796</v>
      </c>
      <c r="G2" s="8" t="s">
        <v>727</v>
      </c>
      <c r="H2" s="8" t="s">
        <v>1323</v>
      </c>
      <c r="I2" s="8" t="s">
        <v>46</v>
      </c>
      <c r="J2" s="8" t="s">
        <v>47</v>
      </c>
      <c r="K2" s="9"/>
      <c r="L2" s="8"/>
      <c r="M2" s="29">
        <f>('DATA 02 2025'!C2+'DATA 02 2025'!F2+'DATA 02 2025'!G2)/3</f>
        <v>0.5</v>
      </c>
    </row>
    <row r="3" spans="1:30" ht="43.5" x14ac:dyDescent="0.25">
      <c r="A3" s="16" t="s">
        <v>815</v>
      </c>
      <c r="B3" s="14" t="s">
        <v>816</v>
      </c>
      <c r="C3" s="18">
        <v>45754</v>
      </c>
      <c r="D3" s="19" t="s">
        <v>1175</v>
      </c>
      <c r="E3" s="10" t="s">
        <v>1196</v>
      </c>
      <c r="F3" s="23">
        <v>45791</v>
      </c>
      <c r="G3" s="8"/>
      <c r="H3" s="8" t="s">
        <v>1322</v>
      </c>
      <c r="I3" s="8" t="s">
        <v>51</v>
      </c>
      <c r="J3" s="8" t="s">
        <v>47</v>
      </c>
      <c r="K3" s="9"/>
      <c r="L3" s="8"/>
      <c r="M3" s="29">
        <f>('DATA 02 2025'!C3+'DATA 02 2025'!F3+'DATA 02 2025'!G3)/3</f>
        <v>0</v>
      </c>
    </row>
    <row r="4" spans="1:30" ht="43.5" x14ac:dyDescent="0.25">
      <c r="A4" s="16" t="s">
        <v>815</v>
      </c>
      <c r="B4" s="14" t="s">
        <v>1319</v>
      </c>
      <c r="C4" s="18">
        <v>45756</v>
      </c>
      <c r="D4" s="19" t="s">
        <v>1175</v>
      </c>
      <c r="E4" s="10" t="s">
        <v>1197</v>
      </c>
      <c r="F4" s="24"/>
      <c r="G4" s="8"/>
      <c r="H4" s="8"/>
      <c r="I4" s="8"/>
      <c r="J4" s="8"/>
      <c r="K4" s="9"/>
      <c r="L4" s="8"/>
      <c r="M4" s="29">
        <f>('DATA 02 2025'!C4+'DATA 02 2025'!F4+'DATA 02 2025'!G4)/3</f>
        <v>0</v>
      </c>
      <c r="Y4" s="3"/>
      <c r="Z4" s="3"/>
      <c r="AA4" s="3"/>
      <c r="AB4" s="3"/>
      <c r="AC4" s="3"/>
      <c r="AD4" s="3"/>
    </row>
    <row r="5" spans="1:30" ht="43.5" x14ac:dyDescent="0.25">
      <c r="A5" s="16" t="s">
        <v>815</v>
      </c>
      <c r="B5" s="14" t="s">
        <v>818</v>
      </c>
      <c r="C5" s="18">
        <v>45754</v>
      </c>
      <c r="D5" s="19" t="s">
        <v>1175</v>
      </c>
      <c r="E5" s="10" t="s">
        <v>1198</v>
      </c>
      <c r="F5" s="24"/>
      <c r="G5" s="8"/>
      <c r="H5" s="8"/>
      <c r="I5" s="8"/>
      <c r="J5" s="8"/>
      <c r="K5" s="9"/>
      <c r="L5" s="8"/>
      <c r="M5" s="29">
        <f>('DATA 02 2025'!C5+'DATA 02 2025'!F5+'DATA 02 2025'!G5)/3</f>
        <v>0</v>
      </c>
    </row>
    <row r="6" spans="1:30" ht="43.5" x14ac:dyDescent="0.25">
      <c r="A6" s="16" t="s">
        <v>815</v>
      </c>
      <c r="B6" s="14" t="s">
        <v>819</v>
      </c>
      <c r="C6" s="18">
        <v>45754</v>
      </c>
      <c r="D6" s="19" t="s">
        <v>1175</v>
      </c>
      <c r="E6" s="10" t="s">
        <v>1199</v>
      </c>
      <c r="F6" s="23">
        <v>45777</v>
      </c>
      <c r="G6" s="8" t="s">
        <v>727</v>
      </c>
      <c r="H6" s="8" t="s">
        <v>1320</v>
      </c>
      <c r="I6" s="8" t="s">
        <v>46</v>
      </c>
      <c r="J6" s="8" t="s">
        <v>49</v>
      </c>
      <c r="K6" s="9"/>
      <c r="L6" s="8" t="s">
        <v>729</v>
      </c>
      <c r="M6" s="29">
        <f>('DATA 02 2025'!C6+'DATA 02 2025'!F6+'DATA 02 2025'!G6)/3</f>
        <v>0.83333333333333337</v>
      </c>
    </row>
    <row r="7" spans="1:30" ht="29.25" x14ac:dyDescent="0.25">
      <c r="A7" s="16" t="s">
        <v>815</v>
      </c>
      <c r="B7" s="14" t="s">
        <v>820</v>
      </c>
      <c r="C7" s="18">
        <v>45750</v>
      </c>
      <c r="D7" s="19" t="s">
        <v>1175</v>
      </c>
      <c r="E7" s="10" t="s">
        <v>1200</v>
      </c>
      <c r="F7" s="23">
        <v>45762</v>
      </c>
      <c r="G7" s="8" t="s">
        <v>727</v>
      </c>
      <c r="H7" s="8" t="s">
        <v>1321</v>
      </c>
      <c r="I7" s="8" t="s">
        <v>46</v>
      </c>
      <c r="J7" s="8" t="s">
        <v>49</v>
      </c>
      <c r="K7" s="8"/>
      <c r="L7" s="8" t="s">
        <v>729</v>
      </c>
      <c r="M7" s="29">
        <f>('DATA 02 2025'!C7+'DATA 02 2025'!F7+'DATA 02 2025'!G7)/3</f>
        <v>0.83333333333333337</v>
      </c>
    </row>
    <row r="8" spans="1:30" ht="72" x14ac:dyDescent="0.25">
      <c r="A8" s="16" t="s">
        <v>815</v>
      </c>
      <c r="B8" s="14" t="s">
        <v>821</v>
      </c>
      <c r="C8" s="18">
        <v>45749</v>
      </c>
      <c r="D8" s="19" t="s">
        <v>1175</v>
      </c>
      <c r="E8" s="10" t="s">
        <v>1201</v>
      </c>
      <c r="F8" s="24"/>
      <c r="G8" s="8"/>
      <c r="H8" s="8"/>
      <c r="I8" s="8"/>
      <c r="J8" s="8"/>
      <c r="K8" s="9"/>
      <c r="L8" s="8"/>
      <c r="M8" s="29">
        <f>('DATA 02 2025'!C8+'DATA 02 2025'!F8+'DATA 02 2025'!G8)/3</f>
        <v>0</v>
      </c>
    </row>
    <row r="9" spans="1:30" ht="43.5" x14ac:dyDescent="0.25">
      <c r="A9" s="16" t="s">
        <v>815</v>
      </c>
      <c r="B9" s="14" t="s">
        <v>822</v>
      </c>
      <c r="C9" s="18">
        <v>45755</v>
      </c>
      <c r="D9" s="19" t="s">
        <v>1175</v>
      </c>
      <c r="E9" s="10" t="s">
        <v>1202</v>
      </c>
      <c r="F9" s="23">
        <v>45769</v>
      </c>
      <c r="G9" s="8" t="s">
        <v>727</v>
      </c>
      <c r="H9" s="8" t="s">
        <v>1324</v>
      </c>
      <c r="I9" s="8" t="s">
        <v>46</v>
      </c>
      <c r="J9" s="8" t="s">
        <v>49</v>
      </c>
      <c r="K9" s="9"/>
      <c r="L9" s="8"/>
      <c r="M9" s="29">
        <f>('DATA 02 2025'!C9+'DATA 02 2025'!F9+'DATA 02 2025'!G9)/3</f>
        <v>0.66666666666666663</v>
      </c>
    </row>
    <row r="10" spans="1:30" ht="57.75" x14ac:dyDescent="0.25">
      <c r="A10" s="16" t="s">
        <v>815</v>
      </c>
      <c r="B10" s="14" t="s">
        <v>823</v>
      </c>
      <c r="C10" s="18">
        <v>45754</v>
      </c>
      <c r="D10" s="19" t="s">
        <v>1175</v>
      </c>
      <c r="E10" s="10" t="s">
        <v>1203</v>
      </c>
      <c r="F10" s="23">
        <v>45783</v>
      </c>
      <c r="G10" s="8" t="s">
        <v>727</v>
      </c>
      <c r="H10" s="8" t="s">
        <v>1325</v>
      </c>
      <c r="I10" s="8" t="s">
        <v>46</v>
      </c>
      <c r="J10" s="8" t="s">
        <v>49</v>
      </c>
      <c r="K10" s="9"/>
      <c r="L10" s="8"/>
      <c r="M10" s="29">
        <f>('DATA 02 2025'!C10+'DATA 02 2025'!F10+'DATA 02 2025'!G10)/3</f>
        <v>0.66666666666666663</v>
      </c>
    </row>
    <row r="11" spans="1:30" ht="43.5" x14ac:dyDescent="0.25">
      <c r="A11" s="16" t="s">
        <v>815</v>
      </c>
      <c r="B11" s="14" t="s">
        <v>824</v>
      </c>
      <c r="C11" s="18">
        <v>45749</v>
      </c>
      <c r="D11" s="19" t="s">
        <v>1175</v>
      </c>
      <c r="E11" s="10" t="s">
        <v>1204</v>
      </c>
      <c r="F11" s="23"/>
      <c r="G11" s="8"/>
      <c r="H11" s="8"/>
      <c r="I11" s="8"/>
      <c r="J11" s="8"/>
      <c r="K11" s="8"/>
      <c r="L11" s="8"/>
      <c r="M11" s="29">
        <f>('DATA 02 2025'!C11+'DATA 02 2025'!F11+'DATA 02 2025'!G11)/3</f>
        <v>0</v>
      </c>
    </row>
    <row r="12" spans="1:30" ht="43.5" x14ac:dyDescent="0.25">
      <c r="A12" s="16" t="s">
        <v>815</v>
      </c>
      <c r="B12" s="14" t="s">
        <v>825</v>
      </c>
      <c r="C12" s="18">
        <v>45754</v>
      </c>
      <c r="D12" s="14" t="s">
        <v>1175</v>
      </c>
      <c r="E12" s="10" t="s">
        <v>1205</v>
      </c>
      <c r="F12" s="23">
        <v>45784</v>
      </c>
      <c r="G12" s="8" t="s">
        <v>727</v>
      </c>
      <c r="H12" s="8" t="s">
        <v>1326</v>
      </c>
      <c r="I12" s="8" t="s">
        <v>46</v>
      </c>
      <c r="J12" s="8" t="s">
        <v>49</v>
      </c>
      <c r="K12" s="9"/>
      <c r="L12" s="8"/>
      <c r="M12" s="29">
        <f>('DATA 02 2025'!C12+'DATA 02 2025'!F12+'DATA 02 2025'!G12)/3</f>
        <v>0.66666666666666663</v>
      </c>
    </row>
    <row r="13" spans="1:30" x14ac:dyDescent="0.25">
      <c r="A13" s="16" t="s">
        <v>815</v>
      </c>
      <c r="B13" s="14" t="s">
        <v>827</v>
      </c>
      <c r="C13" s="18">
        <v>45750</v>
      </c>
      <c r="D13" s="14" t="s">
        <v>1175</v>
      </c>
      <c r="E13" s="10" t="s">
        <v>1206</v>
      </c>
      <c r="F13" s="23">
        <v>45769</v>
      </c>
      <c r="G13" s="8" t="s">
        <v>727</v>
      </c>
      <c r="H13" s="8" t="s">
        <v>1326</v>
      </c>
      <c r="I13" s="8" t="s">
        <v>46</v>
      </c>
      <c r="J13" s="8" t="s">
        <v>49</v>
      </c>
      <c r="K13" s="9"/>
      <c r="L13" s="8"/>
      <c r="M13" s="29">
        <f>('DATA 02 2025'!C14+'DATA 02 2025'!F14+'DATA 02 2025'!G14)/3</f>
        <v>0.66666666666666663</v>
      </c>
    </row>
    <row r="14" spans="1:30" ht="28.5" x14ac:dyDescent="0.25">
      <c r="A14" s="16" t="s">
        <v>815</v>
      </c>
      <c r="B14" s="14" t="s">
        <v>828</v>
      </c>
      <c r="C14" s="18">
        <v>45785</v>
      </c>
      <c r="D14" s="14" t="s">
        <v>45</v>
      </c>
      <c r="E14" s="10" t="s">
        <v>1207</v>
      </c>
      <c r="F14" s="24"/>
      <c r="G14" s="8"/>
      <c r="H14" s="8"/>
      <c r="I14" s="8"/>
      <c r="J14" s="8"/>
      <c r="K14" s="9"/>
      <c r="L14" s="8"/>
      <c r="M14" s="29">
        <f>('DATA 02 2025'!C15+'DATA 02 2025'!F15+'DATA 02 2025'!G15)/3</f>
        <v>0</v>
      </c>
    </row>
    <row r="15" spans="1:30" x14ac:dyDescent="0.25">
      <c r="A15" s="16" t="s">
        <v>815</v>
      </c>
      <c r="B15" s="26" t="s">
        <v>829</v>
      </c>
      <c r="C15" s="18">
        <v>45750</v>
      </c>
      <c r="D15" s="14" t="s">
        <v>1175</v>
      </c>
      <c r="E15" s="10" t="s">
        <v>1208</v>
      </c>
      <c r="F15" s="23"/>
      <c r="G15" s="8"/>
      <c r="H15" s="8"/>
      <c r="I15" s="8"/>
      <c r="J15" s="8"/>
      <c r="K15" s="8"/>
      <c r="L15" s="8"/>
      <c r="M15" s="29">
        <f>('DATA 02 2025'!C16+'DATA 02 2025'!F16+'DATA 02 2025'!G16)/3</f>
        <v>0</v>
      </c>
    </row>
    <row r="16" spans="1:30" x14ac:dyDescent="0.25">
      <c r="A16" s="16" t="s">
        <v>815</v>
      </c>
      <c r="B16" s="14" t="s">
        <v>830</v>
      </c>
      <c r="C16" s="18">
        <v>45785</v>
      </c>
      <c r="D16" s="14" t="s">
        <v>45</v>
      </c>
      <c r="E16" s="10" t="s">
        <v>1209</v>
      </c>
      <c r="F16" s="23"/>
      <c r="G16" s="8"/>
      <c r="H16" s="8"/>
      <c r="I16" s="8"/>
      <c r="J16" s="8"/>
      <c r="K16" s="8"/>
      <c r="L16" s="8"/>
      <c r="M16" s="29">
        <f>('DATA 02 2025'!C17+'DATA 02 2025'!F17+'DATA 02 2025'!G17)/3</f>
        <v>0</v>
      </c>
    </row>
    <row r="17" spans="1:30" x14ac:dyDescent="0.25">
      <c r="A17" s="16" t="s">
        <v>815</v>
      </c>
      <c r="B17" s="14" t="s">
        <v>831</v>
      </c>
      <c r="C17" s="18">
        <v>45790</v>
      </c>
      <c r="D17" s="14" t="s">
        <v>1175</v>
      </c>
      <c r="E17" s="10" t="s">
        <v>1210</v>
      </c>
      <c r="F17" s="24"/>
      <c r="G17" s="8"/>
      <c r="H17" s="8"/>
      <c r="I17" s="8"/>
      <c r="J17" s="8"/>
      <c r="K17" s="9"/>
      <c r="L17" s="8"/>
      <c r="M17" s="29">
        <f>('DATA 02 2025'!C18+'DATA 02 2025'!F18+'DATA 02 2025'!G18)/3</f>
        <v>0</v>
      </c>
    </row>
    <row r="18" spans="1:30" x14ac:dyDescent="0.25">
      <c r="A18" s="16" t="s">
        <v>815</v>
      </c>
      <c r="B18" s="14" t="s">
        <v>832</v>
      </c>
      <c r="C18" s="18">
        <v>45785</v>
      </c>
      <c r="D18" s="14" t="s">
        <v>1175</v>
      </c>
      <c r="E18" s="10" t="s">
        <v>1211</v>
      </c>
      <c r="F18" s="23">
        <v>45804</v>
      </c>
      <c r="G18" s="8" t="s">
        <v>727</v>
      </c>
      <c r="H18" s="8" t="s">
        <v>1327</v>
      </c>
      <c r="I18" s="8" t="s">
        <v>46</v>
      </c>
      <c r="J18" s="8" t="s">
        <v>49</v>
      </c>
      <c r="K18" s="9"/>
      <c r="L18" s="8" t="s">
        <v>729</v>
      </c>
      <c r="M18" s="29">
        <f>('DATA 02 2025'!C19+'DATA 02 2025'!F19+'DATA 02 2025'!G19)/3</f>
        <v>0.83333333333333337</v>
      </c>
    </row>
    <row r="19" spans="1:30" x14ac:dyDescent="0.25">
      <c r="A19" s="16" t="s">
        <v>815</v>
      </c>
      <c r="B19" s="14" t="s">
        <v>833</v>
      </c>
      <c r="C19" s="18">
        <v>45785</v>
      </c>
      <c r="D19" s="14" t="s">
        <v>45</v>
      </c>
      <c r="E19" s="10" t="s">
        <v>1212</v>
      </c>
      <c r="F19" s="24"/>
      <c r="G19" s="8"/>
      <c r="H19" s="8"/>
      <c r="I19" s="8"/>
      <c r="J19" s="8"/>
      <c r="K19" s="9"/>
      <c r="L19" s="8"/>
      <c r="M19" s="29">
        <f>('DATA 02 2025'!C20+'DATA 02 2025'!F20+'DATA 02 2025'!G20)/3</f>
        <v>0</v>
      </c>
    </row>
    <row r="20" spans="1:30" x14ac:dyDescent="0.25">
      <c r="A20" s="16" t="s">
        <v>815</v>
      </c>
      <c r="B20" s="14" t="s">
        <v>834</v>
      </c>
      <c r="C20" s="18">
        <v>45785</v>
      </c>
      <c r="D20" s="14" t="s">
        <v>45</v>
      </c>
      <c r="E20" s="10" t="s">
        <v>1213</v>
      </c>
      <c r="F20" s="24"/>
      <c r="G20" s="8"/>
      <c r="H20" s="8"/>
      <c r="I20" s="8"/>
      <c r="J20" s="8"/>
      <c r="K20" s="9"/>
      <c r="L20" s="8"/>
      <c r="M20" s="29">
        <f>('DATA 02 2025'!C21+'DATA 02 2025'!F21+'DATA 02 2025'!G21)/3</f>
        <v>0</v>
      </c>
    </row>
    <row r="21" spans="1:30" x14ac:dyDescent="0.25">
      <c r="A21" s="16" t="s">
        <v>815</v>
      </c>
      <c r="B21" s="14" t="s">
        <v>835</v>
      </c>
      <c r="C21" s="18">
        <v>45785</v>
      </c>
      <c r="D21" s="14" t="s">
        <v>45</v>
      </c>
      <c r="E21" s="10" t="s">
        <v>1214</v>
      </c>
      <c r="F21" s="23">
        <v>45803</v>
      </c>
      <c r="G21" s="8" t="s">
        <v>727</v>
      </c>
      <c r="H21" s="8" t="s">
        <v>1328</v>
      </c>
      <c r="I21" s="8" t="s">
        <v>46</v>
      </c>
      <c r="J21" s="8" t="s">
        <v>49</v>
      </c>
      <c r="K21" s="9"/>
      <c r="L21" s="8"/>
      <c r="M21" s="29">
        <f>('DATA 02 2025'!C22+'DATA 02 2025'!F22+'DATA 02 2025'!G22)/3</f>
        <v>0.66666666666666663</v>
      </c>
    </row>
    <row r="22" spans="1:30" x14ac:dyDescent="0.25">
      <c r="A22" s="16" t="s">
        <v>815</v>
      </c>
      <c r="B22" s="14" t="s">
        <v>836</v>
      </c>
      <c r="C22" s="18">
        <v>45785</v>
      </c>
      <c r="D22" s="14" t="s">
        <v>45</v>
      </c>
      <c r="E22" s="10" t="s">
        <v>1215</v>
      </c>
      <c r="F22" s="23">
        <v>45807</v>
      </c>
      <c r="G22" s="8" t="s">
        <v>727</v>
      </c>
      <c r="H22" s="8" t="s">
        <v>1328</v>
      </c>
      <c r="I22" s="8" t="s">
        <v>46</v>
      </c>
      <c r="J22" s="8" t="s">
        <v>47</v>
      </c>
      <c r="K22" s="9"/>
      <c r="L22" s="8"/>
      <c r="M22" s="29">
        <f>('DATA 02 2025'!C23+'DATA 02 2025'!F23+'DATA 02 2025'!G23)/3</f>
        <v>0.5</v>
      </c>
    </row>
    <row r="23" spans="1:30" x14ac:dyDescent="0.25">
      <c r="A23" s="16" t="s">
        <v>815</v>
      </c>
      <c r="B23" s="14" t="s">
        <v>837</v>
      </c>
      <c r="C23" s="18">
        <v>45750</v>
      </c>
      <c r="D23" s="14" t="s">
        <v>1175</v>
      </c>
      <c r="E23" s="10" t="s">
        <v>1216</v>
      </c>
      <c r="F23" s="24"/>
      <c r="G23" s="8"/>
      <c r="H23" s="8"/>
      <c r="I23" s="8"/>
      <c r="J23" s="8"/>
      <c r="K23" s="9"/>
      <c r="L23" s="8"/>
      <c r="M23" s="29">
        <f>('DATA 02 2025'!C24+'DATA 02 2025'!F24+'DATA 02 2025'!G24)/3</f>
        <v>0</v>
      </c>
    </row>
    <row r="24" spans="1:30" x14ac:dyDescent="0.25">
      <c r="A24" s="16" t="s">
        <v>815</v>
      </c>
      <c r="B24" s="14" t="s">
        <v>838</v>
      </c>
      <c r="C24" s="18">
        <v>45785</v>
      </c>
      <c r="D24" s="14" t="s">
        <v>45</v>
      </c>
      <c r="E24" s="10" t="s">
        <v>1217</v>
      </c>
      <c r="F24" s="23"/>
      <c r="G24" s="8"/>
      <c r="H24" s="8"/>
      <c r="I24" s="8"/>
      <c r="J24" s="8"/>
      <c r="K24" s="9"/>
      <c r="L24" s="8"/>
      <c r="M24" s="29">
        <f>('DATA 02 2025'!C25+'DATA 02 2025'!F25+'DATA 02 2025'!G25)/3</f>
        <v>0</v>
      </c>
    </row>
    <row r="25" spans="1:30" x14ac:dyDescent="0.25">
      <c r="A25" s="16" t="s">
        <v>815</v>
      </c>
      <c r="B25" s="14" t="s">
        <v>839</v>
      </c>
      <c r="C25" s="18">
        <v>45785</v>
      </c>
      <c r="D25" s="14" t="s">
        <v>45</v>
      </c>
      <c r="E25" s="10" t="s">
        <v>1218</v>
      </c>
      <c r="F25" s="24"/>
      <c r="G25" s="8"/>
      <c r="H25" s="8"/>
      <c r="I25" s="8"/>
      <c r="J25" s="8"/>
      <c r="K25" s="9"/>
      <c r="L25" s="8"/>
      <c r="M25" s="29">
        <f>('DATA 02 2025'!C26+'DATA 02 2025'!F26+'DATA 02 2025'!G26)/3</f>
        <v>0</v>
      </c>
    </row>
    <row r="26" spans="1:30" x14ac:dyDescent="0.25">
      <c r="A26" s="16" t="s">
        <v>815</v>
      </c>
      <c r="B26" s="14" t="s">
        <v>840</v>
      </c>
      <c r="C26" s="18">
        <v>45785</v>
      </c>
      <c r="D26" s="14" t="s">
        <v>45</v>
      </c>
      <c r="E26" s="10" t="s">
        <v>1219</v>
      </c>
      <c r="F26" s="24"/>
      <c r="G26" s="8"/>
      <c r="H26" s="8"/>
      <c r="I26" s="8"/>
      <c r="J26" s="8"/>
      <c r="K26" s="9"/>
      <c r="L26" s="8"/>
      <c r="M26" s="29">
        <f>('DATA 02 2025'!C27+'DATA 02 2025'!F27+'DATA 02 2025'!G27)/3</f>
        <v>0</v>
      </c>
    </row>
    <row r="27" spans="1:30" x14ac:dyDescent="0.25">
      <c r="A27" s="16" t="s">
        <v>815</v>
      </c>
      <c r="B27" s="14" t="s">
        <v>841</v>
      </c>
      <c r="C27" s="18">
        <v>45750</v>
      </c>
      <c r="D27" s="14" t="s">
        <v>1175</v>
      </c>
      <c r="E27" s="10" t="s">
        <v>1220</v>
      </c>
      <c r="F27" s="23">
        <v>45768</v>
      </c>
      <c r="G27" s="8" t="s">
        <v>727</v>
      </c>
      <c r="H27" s="8" t="s">
        <v>1326</v>
      </c>
      <c r="I27" s="8" t="s">
        <v>46</v>
      </c>
      <c r="J27" s="8" t="s">
        <v>49</v>
      </c>
      <c r="K27" s="9"/>
      <c r="L27" s="8"/>
      <c r="M27" s="29">
        <f>('DATA 02 2025'!C28+'DATA 02 2025'!F28+'DATA 02 2025'!G28)/3</f>
        <v>0.66666666666666663</v>
      </c>
    </row>
    <row r="28" spans="1:30" x14ac:dyDescent="0.25">
      <c r="A28" s="16" t="s">
        <v>815</v>
      </c>
      <c r="B28" s="14" t="s">
        <v>842</v>
      </c>
      <c r="C28" s="18">
        <v>45785</v>
      </c>
      <c r="D28" s="14" t="s">
        <v>45</v>
      </c>
      <c r="E28" s="10" t="s">
        <v>1221</v>
      </c>
      <c r="F28" s="23"/>
      <c r="G28" s="8"/>
      <c r="H28" s="8"/>
      <c r="I28" s="8"/>
      <c r="J28" s="8"/>
      <c r="K28" s="9"/>
      <c r="L28" s="8"/>
      <c r="M28" s="29">
        <f>('DATA 02 2025'!C29+'DATA 02 2025'!F29+'DATA 02 2025'!G29)/3</f>
        <v>0</v>
      </c>
    </row>
    <row r="29" spans="1:30" x14ac:dyDescent="0.25">
      <c r="A29" s="16" t="s">
        <v>815</v>
      </c>
      <c r="B29" s="14" t="s">
        <v>843</v>
      </c>
      <c r="C29" s="18">
        <v>45785</v>
      </c>
      <c r="D29" s="14" t="s">
        <v>45</v>
      </c>
      <c r="E29" s="10" t="s">
        <v>1222</v>
      </c>
      <c r="F29" s="23"/>
      <c r="G29" s="8"/>
      <c r="H29" s="8"/>
      <c r="I29" s="8"/>
      <c r="J29" s="8"/>
      <c r="K29" s="9"/>
      <c r="L29" s="8"/>
      <c r="M29" s="29">
        <f>('DATA 02 2025'!C30+'DATA 02 2025'!F30+'DATA 02 2025'!G30)/3</f>
        <v>0</v>
      </c>
      <c r="Y29" s="3"/>
      <c r="Z29" s="3"/>
      <c r="AA29" s="3"/>
      <c r="AB29" s="3"/>
      <c r="AC29" s="3"/>
      <c r="AD29" s="3"/>
    </row>
    <row r="30" spans="1:30" x14ac:dyDescent="0.25">
      <c r="A30" s="16" t="s">
        <v>815</v>
      </c>
      <c r="B30" s="14" t="s">
        <v>844</v>
      </c>
      <c r="C30" s="18">
        <v>45750</v>
      </c>
      <c r="D30" s="14" t="s">
        <v>1175</v>
      </c>
      <c r="E30" s="10" t="s">
        <v>1223</v>
      </c>
      <c r="F30" s="23">
        <v>45791</v>
      </c>
      <c r="G30" s="8" t="s">
        <v>727</v>
      </c>
      <c r="H30" s="8" t="s">
        <v>1329</v>
      </c>
      <c r="I30" s="8" t="s">
        <v>46</v>
      </c>
      <c r="J30" s="8" t="s">
        <v>47</v>
      </c>
      <c r="K30" s="8"/>
      <c r="L30" s="8"/>
      <c r="M30" s="29">
        <f>('DATA 02 2025'!C31+'DATA 02 2025'!F31+'DATA 02 2025'!G31)/3</f>
        <v>0.5</v>
      </c>
    </row>
    <row r="31" spans="1:30" x14ac:dyDescent="0.25">
      <c r="A31" s="16" t="s">
        <v>815</v>
      </c>
      <c r="B31" s="14" t="s">
        <v>845</v>
      </c>
      <c r="C31" s="18">
        <v>45785</v>
      </c>
      <c r="D31" s="14" t="s">
        <v>45</v>
      </c>
      <c r="E31" s="10" t="s">
        <v>1224</v>
      </c>
      <c r="F31" s="24"/>
      <c r="G31" s="8"/>
      <c r="H31" s="8"/>
      <c r="I31" s="8"/>
      <c r="J31" s="8"/>
      <c r="K31" s="9"/>
      <c r="L31" s="8"/>
      <c r="M31" s="29">
        <f>('DATA 02 2025'!C32+'DATA 02 2025'!F32+'DATA 02 2025'!G32)/3</f>
        <v>0</v>
      </c>
    </row>
    <row r="32" spans="1:30" x14ac:dyDescent="0.25">
      <c r="A32" s="16" t="s">
        <v>815</v>
      </c>
      <c r="B32" s="14" t="s">
        <v>846</v>
      </c>
      <c r="C32" s="18">
        <v>45750</v>
      </c>
      <c r="D32" s="14" t="s">
        <v>1175</v>
      </c>
      <c r="E32" s="10" t="s">
        <v>1225</v>
      </c>
      <c r="F32" s="23"/>
      <c r="G32" s="8"/>
      <c r="H32" s="8"/>
      <c r="I32" s="8"/>
      <c r="J32" s="8"/>
      <c r="K32" s="9"/>
      <c r="L32" s="8"/>
      <c r="M32" s="29">
        <f>('DATA 02 2025'!C33+'DATA 02 2025'!F33+'DATA 02 2025'!G33)/3</f>
        <v>0</v>
      </c>
    </row>
    <row r="33" spans="1:13" x14ac:dyDescent="0.25">
      <c r="A33" s="16" t="s">
        <v>815</v>
      </c>
      <c r="B33" s="14" t="s">
        <v>847</v>
      </c>
      <c r="C33" s="18">
        <v>45751</v>
      </c>
      <c r="D33" s="14" t="s">
        <v>1175</v>
      </c>
      <c r="E33" s="10" t="s">
        <v>1226</v>
      </c>
      <c r="F33" s="21"/>
      <c r="G33" s="22"/>
      <c r="H33" s="22"/>
      <c r="I33" s="22"/>
      <c r="J33" s="22"/>
      <c r="K33" s="9"/>
      <c r="L33" s="22"/>
      <c r="M33" s="29">
        <f>('DATA 02 2025'!C34+'DATA 02 2025'!F34+'DATA 02 2025'!G34)/3</f>
        <v>0</v>
      </c>
    </row>
    <row r="34" spans="1:13" ht="28.5" x14ac:dyDescent="0.25">
      <c r="A34" s="16" t="s">
        <v>815</v>
      </c>
      <c r="B34" s="14" t="s">
        <v>848</v>
      </c>
      <c r="C34" s="18"/>
      <c r="D34" s="14" t="s">
        <v>1175</v>
      </c>
      <c r="E34" s="10" t="s">
        <v>1227</v>
      </c>
      <c r="F34" s="21"/>
      <c r="G34" s="22"/>
      <c r="H34" s="22"/>
      <c r="I34" s="22"/>
      <c r="J34" s="22"/>
      <c r="K34" s="9"/>
      <c r="L34" s="22"/>
      <c r="M34" s="29">
        <f>('DATA 02 2025'!C35+'DATA 02 2025'!F35+'DATA 02 2025'!G35)/3</f>
        <v>0</v>
      </c>
    </row>
    <row r="35" spans="1:13" x14ac:dyDescent="0.25">
      <c r="A35" s="16" t="s">
        <v>815</v>
      </c>
      <c r="B35" s="14" t="s">
        <v>849</v>
      </c>
      <c r="C35" s="18">
        <v>45785</v>
      </c>
      <c r="D35" s="14" t="s">
        <v>45</v>
      </c>
      <c r="E35" s="10" t="s">
        <v>1228</v>
      </c>
      <c r="F35" s="24"/>
      <c r="G35" s="8"/>
      <c r="H35" s="8"/>
      <c r="I35" s="8"/>
      <c r="J35" s="8"/>
      <c r="K35" s="9"/>
      <c r="L35" s="8"/>
      <c r="M35" s="29">
        <f>('DATA 02 2025'!C36+'DATA 02 2025'!F36+'DATA 02 2025'!G36)/3</f>
        <v>0</v>
      </c>
    </row>
    <row r="36" spans="1:13" x14ac:dyDescent="0.25">
      <c r="A36" s="16" t="s">
        <v>815</v>
      </c>
      <c r="B36" s="14" t="s">
        <v>850</v>
      </c>
      <c r="C36" s="18">
        <v>45785</v>
      </c>
      <c r="D36" s="14" t="s">
        <v>45</v>
      </c>
      <c r="E36" s="10" t="s">
        <v>1229</v>
      </c>
      <c r="F36" s="23">
        <v>45804</v>
      </c>
      <c r="G36" s="8" t="s">
        <v>50</v>
      </c>
      <c r="H36" s="8" t="s">
        <v>1330</v>
      </c>
      <c r="I36" s="8" t="s">
        <v>51</v>
      </c>
      <c r="J36" s="8" t="s">
        <v>49</v>
      </c>
      <c r="K36" s="9"/>
      <c r="L36" s="8" t="s">
        <v>52</v>
      </c>
      <c r="M36" s="29">
        <f>('DATA 02 2025'!C37+'DATA 02 2025'!F37+'DATA 02 2025'!G37)/3</f>
        <v>0.41666666666666669</v>
      </c>
    </row>
    <row r="37" spans="1:13" x14ac:dyDescent="0.25">
      <c r="A37" s="16" t="s">
        <v>815</v>
      </c>
      <c r="B37" s="14" t="s">
        <v>851</v>
      </c>
      <c r="C37" s="18">
        <v>45785</v>
      </c>
      <c r="D37" s="14" t="s">
        <v>45</v>
      </c>
      <c r="E37" s="10" t="s">
        <v>1230</v>
      </c>
      <c r="F37" s="24"/>
      <c r="G37" s="8"/>
      <c r="H37" s="8"/>
      <c r="I37" s="8"/>
      <c r="J37" s="8"/>
      <c r="K37" s="9"/>
      <c r="L37" s="8"/>
      <c r="M37" s="29">
        <f>('DATA 02 2025'!C38+'DATA 02 2025'!F38+'DATA 02 2025'!G38)/3</f>
        <v>0</v>
      </c>
    </row>
    <row r="38" spans="1:13" x14ac:dyDescent="0.25">
      <c r="A38" s="16" t="s">
        <v>815</v>
      </c>
      <c r="B38" s="14" t="s">
        <v>852</v>
      </c>
      <c r="C38" s="18">
        <v>45750</v>
      </c>
      <c r="D38" s="14" t="s">
        <v>1175</v>
      </c>
      <c r="E38" s="10" t="s">
        <v>1231</v>
      </c>
      <c r="F38" s="23"/>
      <c r="G38" s="8"/>
      <c r="H38" s="8"/>
      <c r="I38" s="8"/>
      <c r="J38" s="8"/>
      <c r="K38" s="8"/>
      <c r="L38" s="8"/>
      <c r="M38" s="29">
        <f>('DATA 02 2025'!C39+'DATA 02 2025'!F39+'DATA 02 2025'!G39)/3</f>
        <v>0</v>
      </c>
    </row>
    <row r="39" spans="1:13" x14ac:dyDescent="0.25">
      <c r="A39" s="16" t="s">
        <v>815</v>
      </c>
      <c r="B39" s="14" t="s">
        <v>853</v>
      </c>
      <c r="C39" s="18">
        <v>45756</v>
      </c>
      <c r="D39" s="14" t="s">
        <v>1175</v>
      </c>
      <c r="E39" s="10" t="s">
        <v>1232</v>
      </c>
      <c r="F39" s="24"/>
      <c r="G39" s="8"/>
      <c r="H39" s="8"/>
      <c r="I39" s="8"/>
      <c r="J39" s="8"/>
      <c r="K39" s="9"/>
      <c r="L39" s="8"/>
      <c r="M39" s="29">
        <f>('DATA 02 2025'!C40+'DATA 02 2025'!F40+'DATA 02 2025'!G40)/3</f>
        <v>0</v>
      </c>
    </row>
    <row r="40" spans="1:13" x14ac:dyDescent="0.25">
      <c r="A40" s="16" t="s">
        <v>815</v>
      </c>
      <c r="B40" s="14" t="s">
        <v>854</v>
      </c>
      <c r="C40" s="18">
        <v>45750</v>
      </c>
      <c r="D40" s="14" t="s">
        <v>1175</v>
      </c>
      <c r="E40" s="10" t="s">
        <v>1233</v>
      </c>
      <c r="F40" s="24"/>
      <c r="G40" s="8"/>
      <c r="H40" s="8"/>
      <c r="I40" s="8"/>
      <c r="J40" s="8"/>
      <c r="K40" s="9"/>
      <c r="L40" s="8"/>
      <c r="M40" s="29">
        <f>('DATA 02 2025'!C41+'DATA 02 2025'!F41+'DATA 02 2025'!G41)/3</f>
        <v>0</v>
      </c>
    </row>
    <row r="41" spans="1:13" x14ac:dyDescent="0.25">
      <c r="A41" s="16" t="s">
        <v>815</v>
      </c>
      <c r="B41" s="14" t="s">
        <v>855</v>
      </c>
      <c r="C41" s="18">
        <v>45785</v>
      </c>
      <c r="D41" s="14" t="s">
        <v>45</v>
      </c>
      <c r="E41" s="10" t="s">
        <v>1234</v>
      </c>
      <c r="F41" s="23">
        <v>45791</v>
      </c>
      <c r="G41" s="8" t="s">
        <v>727</v>
      </c>
      <c r="H41" s="8" t="s">
        <v>1328</v>
      </c>
      <c r="I41" s="8" t="s">
        <v>46</v>
      </c>
      <c r="J41" s="8" t="s">
        <v>49</v>
      </c>
      <c r="K41" s="9"/>
      <c r="L41" s="8"/>
      <c r="M41" s="29">
        <f>('DATA 02 2025'!C42+'DATA 02 2025'!F42+'DATA 02 2025'!G42)/3</f>
        <v>0.66666666666666663</v>
      </c>
    </row>
    <row r="42" spans="1:13" x14ac:dyDescent="0.25">
      <c r="A42" s="16" t="s">
        <v>815</v>
      </c>
      <c r="B42" s="14" t="s">
        <v>856</v>
      </c>
      <c r="C42" s="18">
        <v>45750</v>
      </c>
      <c r="D42" s="14" t="s">
        <v>1175</v>
      </c>
      <c r="E42" s="10" t="s">
        <v>1235</v>
      </c>
      <c r="F42" s="24"/>
      <c r="G42" s="8"/>
      <c r="H42" s="8"/>
      <c r="I42" s="8"/>
      <c r="J42" s="8"/>
      <c r="K42" s="9"/>
      <c r="L42" s="8"/>
      <c r="M42" s="29">
        <f>('DATA 02 2025'!C43+'DATA 02 2025'!F43+'DATA 02 2025'!G43)/3</f>
        <v>0</v>
      </c>
    </row>
    <row r="43" spans="1:13" x14ac:dyDescent="0.25">
      <c r="A43" s="16" t="s">
        <v>815</v>
      </c>
      <c r="B43" s="14" t="s">
        <v>857</v>
      </c>
      <c r="C43" s="18">
        <v>45785</v>
      </c>
      <c r="D43" s="14" t="s">
        <v>45</v>
      </c>
      <c r="E43" s="10" t="s">
        <v>1236</v>
      </c>
      <c r="F43" s="23"/>
      <c r="G43" s="8"/>
      <c r="H43" s="8"/>
      <c r="I43" s="8"/>
      <c r="J43" s="8"/>
      <c r="K43" s="12"/>
      <c r="L43" s="8"/>
      <c r="M43" s="29">
        <f>('DATA 02 2025'!C44+'DATA 02 2025'!F44+'DATA 02 2025'!G44)/3</f>
        <v>0</v>
      </c>
    </row>
    <row r="44" spans="1:13" ht="28.5" x14ac:dyDescent="0.25">
      <c r="A44" s="16" t="s">
        <v>815</v>
      </c>
      <c r="B44" s="14" t="s">
        <v>858</v>
      </c>
      <c r="C44" s="18">
        <v>45785</v>
      </c>
      <c r="D44" s="14" t="s">
        <v>45</v>
      </c>
      <c r="E44" s="10" t="s">
        <v>1237</v>
      </c>
      <c r="F44" s="24"/>
      <c r="G44" s="8"/>
      <c r="H44" s="8"/>
      <c r="I44" s="8"/>
      <c r="J44" s="8"/>
      <c r="K44" s="9"/>
      <c r="L44" s="8"/>
      <c r="M44" s="29">
        <f>('DATA 02 2025'!C45+'DATA 02 2025'!F45+'DATA 02 2025'!G45)/3</f>
        <v>0</v>
      </c>
    </row>
    <row r="45" spans="1:13" x14ac:dyDescent="0.25">
      <c r="A45" s="16" t="s">
        <v>815</v>
      </c>
      <c r="B45" s="14" t="s">
        <v>859</v>
      </c>
      <c r="C45" s="18">
        <v>45790</v>
      </c>
      <c r="D45" s="14" t="s">
        <v>1175</v>
      </c>
      <c r="E45" s="10" t="s">
        <v>1238</v>
      </c>
      <c r="F45" s="24"/>
      <c r="G45" s="8"/>
      <c r="H45" s="8"/>
      <c r="I45" s="8"/>
      <c r="J45" s="8"/>
      <c r="K45" s="9"/>
      <c r="L45" s="8"/>
      <c r="M45" s="29">
        <f>('DATA 02 2025'!C46+'DATA 02 2025'!F46+'DATA 02 2025'!G46)/3</f>
        <v>0</v>
      </c>
    </row>
    <row r="46" spans="1:13" ht="28.5" x14ac:dyDescent="0.25">
      <c r="A46" s="16" t="s">
        <v>815</v>
      </c>
      <c r="B46" s="14" t="s">
        <v>860</v>
      </c>
      <c r="C46" s="18">
        <v>45785</v>
      </c>
      <c r="D46" s="14" t="s">
        <v>45</v>
      </c>
      <c r="E46" s="10" t="s">
        <v>1239</v>
      </c>
      <c r="F46" s="24"/>
      <c r="G46" s="8"/>
      <c r="H46" s="8"/>
      <c r="I46" s="8"/>
      <c r="J46" s="8"/>
      <c r="K46" s="9"/>
      <c r="L46" s="8"/>
      <c r="M46" s="29">
        <f>('DATA 02 2025'!C47+'DATA 02 2025'!F47+'DATA 02 2025'!G47)/3</f>
        <v>0</v>
      </c>
    </row>
    <row r="47" spans="1:13" x14ac:dyDescent="0.25">
      <c r="A47" s="16" t="s">
        <v>815</v>
      </c>
      <c r="B47" s="14" t="s">
        <v>861</v>
      </c>
      <c r="C47" s="18">
        <v>45785</v>
      </c>
      <c r="D47" s="14" t="s">
        <v>45</v>
      </c>
      <c r="E47" s="10" t="s">
        <v>1240</v>
      </c>
      <c r="F47" s="23"/>
      <c r="G47" s="8"/>
      <c r="H47" s="8"/>
      <c r="I47" s="8"/>
      <c r="J47" s="8"/>
      <c r="K47" s="9"/>
      <c r="L47" s="8"/>
      <c r="M47" s="29">
        <f>('DATA 02 2025'!C48+'DATA 02 2025'!F48+'DATA 02 2025'!G48)/3</f>
        <v>0</v>
      </c>
    </row>
    <row r="48" spans="1:13" ht="28.5" x14ac:dyDescent="0.25">
      <c r="A48" s="16" t="s">
        <v>815</v>
      </c>
      <c r="B48" s="14" t="s">
        <v>862</v>
      </c>
      <c r="C48" s="18">
        <v>45750</v>
      </c>
      <c r="D48" s="14" t="s">
        <v>1175</v>
      </c>
      <c r="E48" s="10" t="s">
        <v>1241</v>
      </c>
      <c r="F48" s="23">
        <v>45756</v>
      </c>
      <c r="G48" s="8" t="s">
        <v>50</v>
      </c>
      <c r="H48" s="8" t="s">
        <v>1331</v>
      </c>
      <c r="I48" s="8" t="s">
        <v>51</v>
      </c>
      <c r="J48" s="8" t="s">
        <v>49</v>
      </c>
      <c r="K48" s="9"/>
      <c r="L48" s="8" t="s">
        <v>52</v>
      </c>
      <c r="M48" s="29">
        <f>('DATA 02 2025'!C49+'DATA 02 2025'!F49+'DATA 02 2025'!G49)/3</f>
        <v>0.41666666666666669</v>
      </c>
    </row>
    <row r="49" spans="1:13" ht="28.5" x14ac:dyDescent="0.25">
      <c r="A49" s="16" t="s">
        <v>815</v>
      </c>
      <c r="B49" s="14" t="s">
        <v>863</v>
      </c>
      <c r="C49" s="18">
        <v>45751</v>
      </c>
      <c r="D49" s="14" t="s">
        <v>1175</v>
      </c>
      <c r="E49" s="10" t="s">
        <v>1242</v>
      </c>
      <c r="F49" s="24"/>
      <c r="G49" s="8"/>
      <c r="H49" s="8"/>
      <c r="I49" s="8"/>
      <c r="J49" s="8"/>
      <c r="K49" s="9"/>
      <c r="L49" s="8"/>
      <c r="M49" s="29">
        <f>('DATA 02 2025'!C50+'DATA 02 2025'!F50+'DATA 02 2025'!G50)/3</f>
        <v>0</v>
      </c>
    </row>
    <row r="50" spans="1:13" ht="28.5" x14ac:dyDescent="0.25">
      <c r="A50" s="16" t="s">
        <v>815</v>
      </c>
      <c r="B50" s="14" t="s">
        <v>864</v>
      </c>
      <c r="C50" s="18">
        <v>45785</v>
      </c>
      <c r="D50" s="14" t="s">
        <v>45</v>
      </c>
      <c r="E50" s="10" t="s">
        <v>1243</v>
      </c>
      <c r="F50" s="23">
        <v>45805</v>
      </c>
      <c r="G50" s="8" t="s">
        <v>727</v>
      </c>
      <c r="H50" s="8" t="s">
        <v>1328</v>
      </c>
      <c r="I50" s="8" t="s">
        <v>46</v>
      </c>
      <c r="J50" s="8" t="s">
        <v>49</v>
      </c>
      <c r="K50" s="9"/>
      <c r="L50" s="8"/>
      <c r="M50" s="29">
        <f>('DATA 02 2025'!C51+'DATA 02 2025'!F51+'DATA 02 2025'!G51)/3</f>
        <v>0.66666666666666663</v>
      </c>
    </row>
    <row r="51" spans="1:13" ht="28.5" x14ac:dyDescent="0.25">
      <c r="A51" s="16" t="s">
        <v>815</v>
      </c>
      <c r="B51" s="14" t="s">
        <v>865</v>
      </c>
      <c r="C51" s="18">
        <v>45785</v>
      </c>
      <c r="D51" s="14" t="s">
        <v>45</v>
      </c>
      <c r="E51" s="10" t="s">
        <v>1244</v>
      </c>
      <c r="F51" s="24"/>
      <c r="G51" s="8"/>
      <c r="H51" s="8"/>
      <c r="I51" s="8"/>
      <c r="J51" s="8"/>
      <c r="K51" s="9"/>
      <c r="L51" s="8"/>
      <c r="M51" s="29">
        <f>('DATA 02 2025'!C52+'DATA 02 2025'!F52+'DATA 02 2025'!G52)/3</f>
        <v>0</v>
      </c>
    </row>
    <row r="52" spans="1:13" x14ac:dyDescent="0.25">
      <c r="A52" s="16" t="s">
        <v>815</v>
      </c>
      <c r="B52" s="14" t="s">
        <v>866</v>
      </c>
      <c r="C52" s="18">
        <v>45750</v>
      </c>
      <c r="D52" s="14" t="s">
        <v>1175</v>
      </c>
      <c r="E52" s="10" t="s">
        <v>1245</v>
      </c>
      <c r="F52" s="23">
        <v>45771</v>
      </c>
      <c r="G52" s="8" t="s">
        <v>727</v>
      </c>
      <c r="H52" s="8" t="s">
        <v>1328</v>
      </c>
      <c r="I52" s="8" t="s">
        <v>46</v>
      </c>
      <c r="J52" s="8" t="s">
        <v>49</v>
      </c>
      <c r="K52" s="8"/>
      <c r="L52" s="8"/>
      <c r="M52" s="29">
        <f>('DATA 02 2025'!C53+'DATA 02 2025'!F53+'DATA 02 2025'!G53)/3</f>
        <v>0.66666666666666663</v>
      </c>
    </row>
    <row r="53" spans="1:13" ht="28.5" x14ac:dyDescent="0.25">
      <c r="A53" s="16" t="s">
        <v>815</v>
      </c>
      <c r="B53" s="14" t="s">
        <v>867</v>
      </c>
      <c r="C53" s="18">
        <v>45785</v>
      </c>
      <c r="D53" s="14" t="s">
        <v>45</v>
      </c>
      <c r="E53" s="10" t="s">
        <v>1246</v>
      </c>
      <c r="F53" s="23">
        <v>45803</v>
      </c>
      <c r="G53" s="8" t="s">
        <v>727</v>
      </c>
      <c r="H53" s="8" t="s">
        <v>1328</v>
      </c>
      <c r="I53" s="8" t="s">
        <v>46</v>
      </c>
      <c r="J53" s="8" t="s">
        <v>49</v>
      </c>
      <c r="K53" s="8"/>
      <c r="L53" s="8" t="s">
        <v>729</v>
      </c>
      <c r="M53" s="29">
        <f>('DATA 02 2025'!C54+'DATA 02 2025'!F54+'DATA 02 2025'!G54)/3</f>
        <v>0.83333333333333337</v>
      </c>
    </row>
    <row r="54" spans="1:13" x14ac:dyDescent="0.25">
      <c r="A54" s="16" t="s">
        <v>815</v>
      </c>
      <c r="B54" s="14" t="s">
        <v>868</v>
      </c>
      <c r="C54" s="18">
        <v>45785</v>
      </c>
      <c r="D54" s="14" t="s">
        <v>45</v>
      </c>
      <c r="E54" s="10" t="s">
        <v>1247</v>
      </c>
      <c r="F54" s="23"/>
      <c r="G54" s="8"/>
      <c r="H54" s="8"/>
      <c r="I54" s="8"/>
      <c r="J54" s="8"/>
      <c r="K54" s="9"/>
      <c r="L54" s="8"/>
      <c r="M54" s="29">
        <f>('DATA 02 2025'!C55+'DATA 02 2025'!F55+'DATA 02 2025'!G55)/3</f>
        <v>0</v>
      </c>
    </row>
    <row r="55" spans="1:13" x14ac:dyDescent="0.25">
      <c r="A55" s="16" t="s">
        <v>815</v>
      </c>
      <c r="B55" s="14" t="s">
        <v>869</v>
      </c>
      <c r="C55" s="18">
        <v>45757</v>
      </c>
      <c r="D55" s="14" t="s">
        <v>1175</v>
      </c>
      <c r="E55" s="10" t="s">
        <v>1248</v>
      </c>
      <c r="F55" s="23">
        <v>45779</v>
      </c>
      <c r="G55" s="8" t="s">
        <v>727</v>
      </c>
      <c r="H55" s="8" t="s">
        <v>1325</v>
      </c>
      <c r="I55" s="8" t="s">
        <v>46</v>
      </c>
      <c r="J55" s="8" t="s">
        <v>49</v>
      </c>
      <c r="K55" s="8"/>
      <c r="L55" s="8" t="s">
        <v>729</v>
      </c>
      <c r="M55" s="29">
        <f>('DATA 02 2025'!C56+'DATA 02 2025'!F56+'DATA 02 2025'!G56)/3</f>
        <v>0.83333333333333337</v>
      </c>
    </row>
    <row r="56" spans="1:13" x14ac:dyDescent="0.25">
      <c r="A56" s="16" t="s">
        <v>815</v>
      </c>
      <c r="B56" s="14" t="s">
        <v>870</v>
      </c>
      <c r="C56" s="18">
        <v>45785</v>
      </c>
      <c r="D56" s="14" t="s">
        <v>45</v>
      </c>
      <c r="E56" s="10" t="s">
        <v>1249</v>
      </c>
      <c r="F56" s="24"/>
      <c r="G56" s="8"/>
      <c r="H56" s="8"/>
      <c r="I56" s="8"/>
      <c r="J56" s="8"/>
      <c r="K56" s="9"/>
      <c r="L56" s="8"/>
      <c r="M56" s="29">
        <f>('DATA 02 2025'!C57+'DATA 02 2025'!F57+'DATA 02 2025'!G57)/3</f>
        <v>0</v>
      </c>
    </row>
    <row r="57" spans="1:13" x14ac:dyDescent="0.25">
      <c r="A57" s="16" t="s">
        <v>815</v>
      </c>
      <c r="B57" s="14" t="s">
        <v>871</v>
      </c>
      <c r="C57" s="18">
        <v>45757</v>
      </c>
      <c r="D57" s="14" t="s">
        <v>1175</v>
      </c>
      <c r="E57" s="10" t="s">
        <v>1250</v>
      </c>
      <c r="F57" s="25"/>
      <c r="G57" s="19"/>
      <c r="H57" s="19"/>
      <c r="I57" s="19"/>
      <c r="J57" s="19"/>
      <c r="K57" s="9"/>
      <c r="L57" s="19"/>
      <c r="M57" s="29">
        <f>('DATA 02 2025'!C58+'DATA 02 2025'!F58+'DATA 02 2025'!G58)/3</f>
        <v>0</v>
      </c>
    </row>
    <row r="58" spans="1:13" x14ac:dyDescent="0.25">
      <c r="A58" s="16" t="s">
        <v>815</v>
      </c>
      <c r="B58" s="14" t="s">
        <v>872</v>
      </c>
      <c r="C58" s="18">
        <v>45751</v>
      </c>
      <c r="D58" s="14" t="s">
        <v>1175</v>
      </c>
      <c r="E58" s="10" t="s">
        <v>1251</v>
      </c>
      <c r="F58" s="24"/>
      <c r="G58" s="8"/>
      <c r="H58" s="8"/>
      <c r="I58" s="8"/>
      <c r="J58" s="8"/>
      <c r="K58" s="9"/>
      <c r="L58" s="8"/>
      <c r="M58" s="29">
        <f>('DATA 02 2025'!C59+'DATA 02 2025'!F59+'DATA 02 2025'!G59)/3</f>
        <v>0</v>
      </c>
    </row>
    <row r="59" spans="1:13" x14ac:dyDescent="0.25">
      <c r="A59" s="16" t="s">
        <v>815</v>
      </c>
      <c r="B59" s="14" t="s">
        <v>873</v>
      </c>
      <c r="C59" s="18">
        <v>45785</v>
      </c>
      <c r="D59" s="14" t="s">
        <v>45</v>
      </c>
      <c r="E59" s="10" t="s">
        <v>1252</v>
      </c>
      <c r="F59" s="23"/>
      <c r="G59" s="8"/>
      <c r="H59" s="8"/>
      <c r="I59" s="8"/>
      <c r="J59" s="8"/>
      <c r="K59" s="9"/>
      <c r="L59" s="8"/>
      <c r="M59" s="29">
        <f>('DATA 02 2025'!C60+'DATA 02 2025'!F60+'DATA 02 2025'!G60)/3</f>
        <v>0</v>
      </c>
    </row>
    <row r="60" spans="1:13" x14ac:dyDescent="0.25">
      <c r="A60" s="16" t="s">
        <v>815</v>
      </c>
      <c r="B60" s="14" t="s">
        <v>874</v>
      </c>
      <c r="C60" s="18">
        <v>45785</v>
      </c>
      <c r="D60" s="14" t="s">
        <v>45</v>
      </c>
      <c r="E60" s="10" t="s">
        <v>1253</v>
      </c>
      <c r="F60" s="23"/>
      <c r="G60" s="8"/>
      <c r="H60" s="8"/>
      <c r="I60" s="8"/>
      <c r="J60" s="8"/>
      <c r="K60" s="8"/>
      <c r="L60" s="8"/>
      <c r="M60" s="29">
        <f>('DATA 02 2025'!C61+'DATA 02 2025'!F61+'DATA 02 2025'!G61)/3</f>
        <v>0</v>
      </c>
    </row>
    <row r="61" spans="1:13" x14ac:dyDescent="0.25">
      <c r="A61" s="16" t="s">
        <v>815</v>
      </c>
      <c r="B61" s="14" t="s">
        <v>875</v>
      </c>
      <c r="C61" s="18">
        <v>45785</v>
      </c>
      <c r="D61" s="14" t="s">
        <v>45</v>
      </c>
      <c r="E61" s="10" t="s">
        <v>1254</v>
      </c>
      <c r="F61" s="24"/>
      <c r="G61" s="8"/>
      <c r="H61" s="8"/>
      <c r="I61" s="8"/>
      <c r="J61" s="8"/>
      <c r="K61" s="9"/>
      <c r="L61" s="8"/>
      <c r="M61" s="29">
        <f>('DATA 02 2025'!C62+'DATA 02 2025'!F62+'DATA 02 2025'!G62)/3</f>
        <v>0</v>
      </c>
    </row>
    <row r="62" spans="1:13" x14ac:dyDescent="0.25">
      <c r="A62" s="16" t="s">
        <v>815</v>
      </c>
      <c r="B62" s="14" t="s">
        <v>876</v>
      </c>
      <c r="C62" s="18">
        <v>45751</v>
      </c>
      <c r="D62" s="14" t="s">
        <v>1175</v>
      </c>
      <c r="E62" s="10" t="s">
        <v>1255</v>
      </c>
      <c r="F62" s="24"/>
      <c r="G62" s="8"/>
      <c r="H62" s="8"/>
      <c r="I62" s="8"/>
      <c r="J62" s="8"/>
      <c r="K62" s="9"/>
      <c r="L62" s="8"/>
      <c r="M62" s="29">
        <f>('DATA 02 2025'!C63+'DATA 02 2025'!F63+'DATA 02 2025'!G63)/3</f>
        <v>0</v>
      </c>
    </row>
    <row r="63" spans="1:13" x14ac:dyDescent="0.25">
      <c r="A63" s="16" t="s">
        <v>815</v>
      </c>
      <c r="B63" s="14" t="s">
        <v>877</v>
      </c>
      <c r="C63" s="18">
        <v>45785</v>
      </c>
      <c r="D63" s="14" t="s">
        <v>45</v>
      </c>
      <c r="E63" s="10" t="s">
        <v>1256</v>
      </c>
      <c r="F63" s="23"/>
      <c r="G63" s="8"/>
      <c r="H63" s="8"/>
      <c r="I63" s="8"/>
      <c r="J63" s="8"/>
      <c r="K63" s="9"/>
      <c r="L63" s="8"/>
      <c r="M63" s="29">
        <f>('DATA 02 2025'!C64+'DATA 02 2025'!F64+'DATA 02 2025'!G64)/3</f>
        <v>0</v>
      </c>
    </row>
    <row r="64" spans="1:13" ht="28.5" x14ac:dyDescent="0.25">
      <c r="A64" s="16" t="s">
        <v>815</v>
      </c>
      <c r="B64" s="14" t="s">
        <v>878</v>
      </c>
      <c r="C64" s="18">
        <v>45785</v>
      </c>
      <c r="D64" s="14" t="s">
        <v>45</v>
      </c>
      <c r="E64" s="10" t="s">
        <v>1257</v>
      </c>
      <c r="F64" s="23"/>
      <c r="G64" s="8"/>
      <c r="H64" s="8"/>
      <c r="I64" s="8"/>
      <c r="J64" s="8"/>
      <c r="K64" s="8"/>
      <c r="L64" s="8"/>
      <c r="M64" s="29">
        <f>('DATA 02 2025'!C65+'DATA 02 2025'!F65+'DATA 02 2025'!G65)/3</f>
        <v>0</v>
      </c>
    </row>
    <row r="65" spans="1:13" x14ac:dyDescent="0.25">
      <c r="A65" s="16" t="s">
        <v>815</v>
      </c>
      <c r="B65" s="28" t="s">
        <v>879</v>
      </c>
      <c r="C65" s="18">
        <v>45785</v>
      </c>
      <c r="D65" s="14" t="s">
        <v>45</v>
      </c>
      <c r="E65" s="10" t="s">
        <v>1258</v>
      </c>
      <c r="F65" s="23">
        <v>45803</v>
      </c>
      <c r="G65" s="8" t="s">
        <v>727</v>
      </c>
      <c r="H65" s="8" t="s">
        <v>1328</v>
      </c>
      <c r="I65" s="8" t="s">
        <v>46</v>
      </c>
      <c r="J65" s="8" t="s">
        <v>49</v>
      </c>
      <c r="K65" s="9"/>
      <c r="L65" s="8"/>
      <c r="M65" s="29">
        <f>('DATA 02 2025'!C66+'DATA 02 2025'!F66+'DATA 02 2025'!G66)/3</f>
        <v>0.66666666666666663</v>
      </c>
    </row>
    <row r="66" spans="1:13" x14ac:dyDescent="0.25">
      <c r="A66" s="16" t="s">
        <v>815</v>
      </c>
      <c r="B66" s="14" t="s">
        <v>880</v>
      </c>
      <c r="C66" s="18">
        <v>45785</v>
      </c>
      <c r="D66" s="14" t="s">
        <v>45</v>
      </c>
      <c r="E66" s="10" t="s">
        <v>1259</v>
      </c>
      <c r="F66" s="23">
        <v>45839</v>
      </c>
      <c r="G66" s="8" t="s">
        <v>50</v>
      </c>
      <c r="H66" s="8" t="s">
        <v>1740</v>
      </c>
      <c r="I66" s="8" t="s">
        <v>46</v>
      </c>
      <c r="J66" s="8" t="s">
        <v>47</v>
      </c>
      <c r="K66" s="9"/>
      <c r="L66" s="8" t="s">
        <v>729</v>
      </c>
      <c r="M66" s="29">
        <f>('DATA 02 2025'!C67+'DATA 02 2025'!F67+'DATA 02 2025'!G67)/3</f>
        <v>0.58333333333333337</v>
      </c>
    </row>
    <row r="67" spans="1:13" x14ac:dyDescent="0.25">
      <c r="A67" s="16" t="s">
        <v>815</v>
      </c>
      <c r="B67" s="14" t="s">
        <v>881</v>
      </c>
      <c r="C67" s="18">
        <v>45785</v>
      </c>
      <c r="D67" s="14" t="s">
        <v>45</v>
      </c>
      <c r="E67" s="10" t="s">
        <v>1260</v>
      </c>
      <c r="F67" s="23"/>
      <c r="G67" s="8"/>
      <c r="H67" s="8"/>
      <c r="I67" s="8"/>
      <c r="J67" s="8"/>
      <c r="K67" s="8"/>
      <c r="L67" s="8"/>
      <c r="M67" s="29">
        <f>('DATA 02 2025'!C68+'DATA 02 2025'!F68+'DATA 02 2025'!G68)/3</f>
        <v>0</v>
      </c>
    </row>
    <row r="68" spans="1:13" x14ac:dyDescent="0.25">
      <c r="A68" s="16" t="s">
        <v>815</v>
      </c>
      <c r="B68" s="14" t="s">
        <v>882</v>
      </c>
      <c r="C68" s="18">
        <v>45785</v>
      </c>
      <c r="D68" s="14" t="s">
        <v>45</v>
      </c>
      <c r="E68" s="10" t="s">
        <v>1261</v>
      </c>
      <c r="F68" s="24"/>
      <c r="G68" s="8"/>
      <c r="H68" s="8"/>
      <c r="I68" s="8"/>
      <c r="J68" s="8"/>
      <c r="K68" s="9"/>
      <c r="L68" s="8"/>
      <c r="M68" s="29">
        <f>('DATA 02 2025'!C69+'DATA 02 2025'!F69+'DATA 02 2025'!G69)/3</f>
        <v>0</v>
      </c>
    </row>
    <row r="69" spans="1:13" x14ac:dyDescent="0.25">
      <c r="A69" s="16" t="s">
        <v>815</v>
      </c>
      <c r="B69" s="14" t="s">
        <v>883</v>
      </c>
      <c r="C69" s="18">
        <v>45754</v>
      </c>
      <c r="D69" s="14" t="s">
        <v>1175</v>
      </c>
      <c r="E69" s="10" t="s">
        <v>1262</v>
      </c>
      <c r="F69" s="24"/>
      <c r="G69" s="8"/>
      <c r="H69" s="8"/>
      <c r="I69" s="8"/>
      <c r="J69" s="8"/>
      <c r="K69" s="9"/>
      <c r="L69" s="8"/>
      <c r="M69" s="29">
        <f>('DATA 02 2025'!C70+'DATA 02 2025'!F70+'DATA 02 2025'!G70)/3</f>
        <v>0</v>
      </c>
    </row>
    <row r="70" spans="1:13" x14ac:dyDescent="0.25">
      <c r="A70" s="16" t="s">
        <v>815</v>
      </c>
      <c r="B70" s="14" t="s">
        <v>884</v>
      </c>
      <c r="C70" s="18">
        <v>45785</v>
      </c>
      <c r="D70" s="14" t="s">
        <v>45</v>
      </c>
      <c r="E70" s="10" t="s">
        <v>1263</v>
      </c>
      <c r="F70" s="23"/>
      <c r="G70" s="8"/>
      <c r="H70" s="8"/>
      <c r="I70" s="8"/>
      <c r="J70" s="8"/>
      <c r="K70" s="8"/>
      <c r="L70" s="8"/>
      <c r="M70" s="29">
        <f>('DATA 02 2025'!C71+'DATA 02 2025'!F71+'DATA 02 2025'!G71)/3</f>
        <v>0</v>
      </c>
    </row>
    <row r="71" spans="1:13" x14ac:dyDescent="0.25">
      <c r="A71" s="16" t="s">
        <v>815</v>
      </c>
      <c r="B71" s="14" t="s">
        <v>885</v>
      </c>
      <c r="C71" s="18">
        <v>45785</v>
      </c>
      <c r="D71" s="14" t="s">
        <v>45</v>
      </c>
      <c r="E71" s="10" t="s">
        <v>1264</v>
      </c>
      <c r="F71" s="23">
        <v>45803</v>
      </c>
      <c r="G71" s="8"/>
      <c r="H71" s="8" t="s">
        <v>1332</v>
      </c>
      <c r="I71" s="8"/>
      <c r="J71" s="8" t="s">
        <v>49</v>
      </c>
      <c r="K71" s="9"/>
      <c r="L71" s="8"/>
      <c r="M71" s="29">
        <f>('DATA 02 2025'!C72+'DATA 02 2025'!F72+'DATA 02 2025'!G72)/3</f>
        <v>0.16666666666666666</v>
      </c>
    </row>
    <row r="72" spans="1:13" x14ac:dyDescent="0.25">
      <c r="A72" s="16" t="s">
        <v>815</v>
      </c>
      <c r="B72" s="14" t="s">
        <v>886</v>
      </c>
      <c r="C72" s="18">
        <v>45758</v>
      </c>
      <c r="D72" s="14" t="s">
        <v>1175</v>
      </c>
      <c r="E72" s="10" t="s">
        <v>1265</v>
      </c>
      <c r="F72" s="24"/>
      <c r="G72" s="8"/>
      <c r="H72" s="8"/>
      <c r="I72" s="8"/>
      <c r="J72" s="8"/>
      <c r="K72" s="9"/>
      <c r="L72" s="8"/>
      <c r="M72" s="29">
        <f>('DATA 02 2025'!C73+'DATA 02 2025'!F73+'DATA 02 2025'!G73)/3</f>
        <v>0</v>
      </c>
    </row>
    <row r="73" spans="1:13" x14ac:dyDescent="0.25">
      <c r="A73" s="16" t="s">
        <v>815</v>
      </c>
      <c r="B73" s="14" t="s">
        <v>887</v>
      </c>
      <c r="C73" s="18">
        <v>45785</v>
      </c>
      <c r="D73" s="14" t="s">
        <v>45</v>
      </c>
      <c r="E73" s="10" t="s">
        <v>1266</v>
      </c>
      <c r="F73" s="23">
        <v>45805</v>
      </c>
      <c r="G73" s="8" t="s">
        <v>727</v>
      </c>
      <c r="H73" s="8" t="s">
        <v>1328</v>
      </c>
      <c r="I73" s="8" t="s">
        <v>46</v>
      </c>
      <c r="J73" s="8" t="s">
        <v>49</v>
      </c>
      <c r="K73" s="8"/>
      <c r="L73" s="8"/>
      <c r="M73" s="29">
        <f>('DATA 02 2025'!C74+'DATA 02 2025'!F74+'DATA 02 2025'!G74)/3</f>
        <v>0.66666666666666663</v>
      </c>
    </row>
    <row r="74" spans="1:13" x14ac:dyDescent="0.25">
      <c r="A74" s="16" t="s">
        <v>815</v>
      </c>
      <c r="B74" s="14" t="s">
        <v>888</v>
      </c>
      <c r="C74" s="18">
        <v>45758</v>
      </c>
      <c r="D74" s="14" t="s">
        <v>1175</v>
      </c>
      <c r="E74" s="10" t="s">
        <v>1267</v>
      </c>
      <c r="F74" s="24"/>
      <c r="G74" s="8"/>
      <c r="H74" s="8"/>
      <c r="I74" s="8"/>
      <c r="J74" s="8"/>
      <c r="K74" s="9"/>
      <c r="L74" s="8"/>
      <c r="M74" s="29">
        <f>('DATA 02 2025'!C75+'DATA 02 2025'!F75+'DATA 02 2025'!G75)/3</f>
        <v>0</v>
      </c>
    </row>
    <row r="75" spans="1:13" x14ac:dyDescent="0.25">
      <c r="A75" s="16" t="s">
        <v>815</v>
      </c>
      <c r="B75" s="14" t="s">
        <v>889</v>
      </c>
      <c r="C75" s="18">
        <v>45785</v>
      </c>
      <c r="D75" s="14" t="s">
        <v>45</v>
      </c>
      <c r="E75" s="10" t="s">
        <v>1268</v>
      </c>
      <c r="F75" s="23"/>
      <c r="G75" s="8"/>
      <c r="H75" s="8"/>
      <c r="I75" s="8"/>
      <c r="J75" s="8"/>
      <c r="K75" s="8"/>
      <c r="L75" s="8"/>
      <c r="M75" s="29">
        <f>('DATA 02 2025'!C76+'DATA 02 2025'!F76+'DATA 02 2025'!G76)/3</f>
        <v>0</v>
      </c>
    </row>
    <row r="76" spans="1:13" x14ac:dyDescent="0.25">
      <c r="A76" s="16" t="s">
        <v>815</v>
      </c>
      <c r="B76" s="14" t="s">
        <v>890</v>
      </c>
      <c r="C76" s="18">
        <v>45751</v>
      </c>
      <c r="D76" s="14" t="s">
        <v>1175</v>
      </c>
      <c r="E76" s="10" t="s">
        <v>1269</v>
      </c>
      <c r="F76" s="24"/>
      <c r="G76" s="8"/>
      <c r="H76" s="8"/>
      <c r="I76" s="8"/>
      <c r="J76" s="8"/>
      <c r="K76" s="9"/>
      <c r="L76" s="8"/>
      <c r="M76" s="29">
        <f>('DATA 02 2025'!C77+'DATA 02 2025'!F77+'DATA 02 2025'!G77)/3</f>
        <v>0</v>
      </c>
    </row>
    <row r="77" spans="1:13" x14ac:dyDescent="0.25">
      <c r="A77" s="16" t="s">
        <v>815</v>
      </c>
      <c r="B77" s="14" t="s">
        <v>891</v>
      </c>
      <c r="C77" s="18">
        <v>45785</v>
      </c>
      <c r="D77" s="14" t="s">
        <v>45</v>
      </c>
      <c r="E77" s="10" t="s">
        <v>1270</v>
      </c>
      <c r="F77" s="23"/>
      <c r="G77" s="8"/>
      <c r="H77" s="8"/>
      <c r="I77" s="8"/>
      <c r="J77" s="8"/>
      <c r="K77" s="9"/>
      <c r="L77" s="8"/>
      <c r="M77" s="29">
        <f>('DATA 02 2025'!C78+'DATA 02 2025'!F78+'DATA 02 2025'!G78)/3</f>
        <v>0</v>
      </c>
    </row>
    <row r="78" spans="1:13" x14ac:dyDescent="0.25">
      <c r="A78" s="16" t="s">
        <v>815</v>
      </c>
      <c r="B78" s="14" t="s">
        <v>892</v>
      </c>
      <c r="C78" s="18">
        <v>45757</v>
      </c>
      <c r="D78" s="14" t="s">
        <v>1175</v>
      </c>
      <c r="E78" s="10" t="s">
        <v>1271</v>
      </c>
      <c r="F78" s="24"/>
      <c r="G78" s="8"/>
      <c r="H78" s="8"/>
      <c r="I78" s="8"/>
      <c r="J78" s="8"/>
      <c r="K78" s="9"/>
      <c r="L78" s="8"/>
      <c r="M78" s="29">
        <f>('DATA 02 2025'!C79+'DATA 02 2025'!F79+'DATA 02 2025'!G79)/3</f>
        <v>0</v>
      </c>
    </row>
    <row r="79" spans="1:13" x14ac:dyDescent="0.25">
      <c r="A79" s="16" t="s">
        <v>815</v>
      </c>
      <c r="B79" s="14" t="s">
        <v>893</v>
      </c>
      <c r="C79" s="18">
        <v>45751</v>
      </c>
      <c r="D79" s="14" t="s">
        <v>1175</v>
      </c>
      <c r="E79" s="10" t="s">
        <v>1272</v>
      </c>
      <c r="F79" s="24"/>
      <c r="G79" s="8"/>
      <c r="H79" s="8"/>
      <c r="I79" s="8"/>
      <c r="J79" s="8"/>
      <c r="K79" s="9"/>
      <c r="L79" s="8"/>
      <c r="M79" s="29">
        <f>('DATA 02 2025'!C80+'DATA 02 2025'!F80+'DATA 02 2025'!G80)/3</f>
        <v>0</v>
      </c>
    </row>
    <row r="80" spans="1:13" x14ac:dyDescent="0.25">
      <c r="A80" s="16" t="s">
        <v>815</v>
      </c>
      <c r="B80" s="14" t="s">
        <v>894</v>
      </c>
      <c r="C80" s="18">
        <v>45785</v>
      </c>
      <c r="D80" s="14" t="s">
        <v>45</v>
      </c>
      <c r="E80" s="10" t="s">
        <v>1273</v>
      </c>
      <c r="F80" s="23"/>
      <c r="G80" s="8"/>
      <c r="H80" s="8"/>
      <c r="I80" s="8"/>
      <c r="J80" s="8"/>
      <c r="K80" s="8"/>
      <c r="L80" s="8"/>
      <c r="M80" s="29">
        <f>('DATA 02 2025'!C81+'DATA 02 2025'!F81+'DATA 02 2025'!G81)/3</f>
        <v>0</v>
      </c>
    </row>
    <row r="81" spans="1:13" x14ac:dyDescent="0.25">
      <c r="A81" s="16" t="s">
        <v>815</v>
      </c>
      <c r="B81" s="14" t="s">
        <v>895</v>
      </c>
      <c r="C81" s="18">
        <v>45785</v>
      </c>
      <c r="D81" s="14" t="s">
        <v>45</v>
      </c>
      <c r="E81" s="10" t="s">
        <v>1274</v>
      </c>
      <c r="F81" s="24"/>
      <c r="G81" s="8"/>
      <c r="H81" s="8"/>
      <c r="I81" s="8"/>
      <c r="J81" s="8"/>
      <c r="K81" s="9"/>
      <c r="L81" s="8"/>
      <c r="M81" s="29">
        <f>('DATA 02 2025'!C82+'DATA 02 2025'!F82+'DATA 02 2025'!G82)/3</f>
        <v>0</v>
      </c>
    </row>
    <row r="82" spans="1:13" x14ac:dyDescent="0.25">
      <c r="A82" s="16" t="s">
        <v>815</v>
      </c>
      <c r="B82" s="14" t="s">
        <v>896</v>
      </c>
      <c r="C82" s="18">
        <v>45785</v>
      </c>
      <c r="D82" s="14" t="s">
        <v>45</v>
      </c>
      <c r="E82" s="10" t="s">
        <v>1275</v>
      </c>
      <c r="F82" s="24"/>
      <c r="G82" s="8"/>
      <c r="H82" s="8"/>
      <c r="I82" s="8"/>
      <c r="J82" s="8"/>
      <c r="K82" s="9"/>
      <c r="L82" s="8"/>
      <c r="M82" s="29">
        <f>('DATA 02 2025'!C83+'DATA 02 2025'!F83+'DATA 02 2025'!G83)/3</f>
        <v>0</v>
      </c>
    </row>
    <row r="83" spans="1:13" x14ac:dyDescent="0.25">
      <c r="A83" s="16" t="s">
        <v>815</v>
      </c>
      <c r="B83" s="14" t="s">
        <v>897</v>
      </c>
      <c r="C83" s="18">
        <v>45751</v>
      </c>
      <c r="D83" s="14" t="s">
        <v>1175</v>
      </c>
      <c r="E83" s="10" t="s">
        <v>1276</v>
      </c>
      <c r="F83" s="24"/>
      <c r="G83" s="8"/>
      <c r="H83" s="8"/>
      <c r="I83" s="8"/>
      <c r="J83" s="8"/>
      <c r="K83" s="9"/>
      <c r="L83" s="8"/>
      <c r="M83" s="29">
        <f>('DATA 02 2025'!C84+'DATA 02 2025'!F84+'DATA 02 2025'!G84)/3</f>
        <v>0</v>
      </c>
    </row>
    <row r="84" spans="1:13" ht="28.5" x14ac:dyDescent="0.25">
      <c r="A84" s="16" t="s">
        <v>815</v>
      </c>
      <c r="B84" s="14" t="s">
        <v>898</v>
      </c>
      <c r="C84" s="18">
        <v>45785</v>
      </c>
      <c r="D84" s="14" t="s">
        <v>45</v>
      </c>
      <c r="E84" s="10" t="s">
        <v>1277</v>
      </c>
      <c r="F84" s="23">
        <v>45820</v>
      </c>
      <c r="G84" s="8" t="s">
        <v>727</v>
      </c>
      <c r="H84" s="8" t="s">
        <v>1328</v>
      </c>
      <c r="I84" s="8" t="s">
        <v>46</v>
      </c>
      <c r="J84" s="8" t="s">
        <v>47</v>
      </c>
      <c r="K84" s="9"/>
      <c r="L84" s="8"/>
      <c r="M84" s="29">
        <f>('DATA 02 2025'!C85+'DATA 02 2025'!F85+'DATA 02 2025'!G85)/3</f>
        <v>0.5</v>
      </c>
    </row>
    <row r="85" spans="1:13" x14ac:dyDescent="0.25">
      <c r="A85" s="16" t="s">
        <v>815</v>
      </c>
      <c r="B85" s="14" t="s">
        <v>899</v>
      </c>
      <c r="C85" s="18">
        <v>45785</v>
      </c>
      <c r="D85" s="14" t="s">
        <v>45</v>
      </c>
      <c r="E85" s="10" t="s">
        <v>1278</v>
      </c>
      <c r="F85" s="23"/>
      <c r="G85" s="8"/>
      <c r="H85" s="8"/>
      <c r="I85" s="8"/>
      <c r="J85" s="8"/>
      <c r="K85" s="9"/>
      <c r="L85" s="8"/>
      <c r="M85" s="29">
        <f>('DATA 02 2025'!C86+'DATA 02 2025'!F86+'DATA 02 2025'!G86)/3</f>
        <v>0</v>
      </c>
    </row>
    <row r="86" spans="1:13" x14ac:dyDescent="0.25">
      <c r="A86" s="16" t="s">
        <v>815</v>
      </c>
      <c r="B86" s="14" t="s">
        <v>900</v>
      </c>
      <c r="C86" s="18">
        <v>45751</v>
      </c>
      <c r="D86" s="14" t="s">
        <v>1175</v>
      </c>
      <c r="E86" s="10" t="s">
        <v>1279</v>
      </c>
      <c r="F86" s="23">
        <v>45785</v>
      </c>
      <c r="G86" s="8" t="s">
        <v>727</v>
      </c>
      <c r="H86" s="8" t="s">
        <v>1326</v>
      </c>
      <c r="I86" s="8" t="s">
        <v>46</v>
      </c>
      <c r="J86" s="8" t="s">
        <v>47</v>
      </c>
      <c r="K86" s="9"/>
      <c r="L86" s="8"/>
      <c r="M86" s="29">
        <f>('DATA 02 2025'!C87+'DATA 02 2025'!F87+'DATA 02 2025'!G87)/3</f>
        <v>0.5</v>
      </c>
    </row>
    <row r="87" spans="1:13" x14ac:dyDescent="0.25">
      <c r="A87" s="16" t="s">
        <v>815</v>
      </c>
      <c r="B87" s="14" t="s">
        <v>901</v>
      </c>
      <c r="C87" s="18">
        <v>45750</v>
      </c>
      <c r="D87" s="14" t="s">
        <v>1175</v>
      </c>
      <c r="E87" s="10" t="s">
        <v>1280</v>
      </c>
      <c r="F87" s="23">
        <v>45793</v>
      </c>
      <c r="G87" s="8" t="s">
        <v>727</v>
      </c>
      <c r="H87" s="8" t="s">
        <v>1328</v>
      </c>
      <c r="I87" s="8" t="s">
        <v>46</v>
      </c>
      <c r="J87" s="8" t="s">
        <v>47</v>
      </c>
      <c r="K87" s="9"/>
      <c r="L87" s="8"/>
      <c r="M87" s="29">
        <f>('DATA 02 2025'!C88+'DATA 02 2025'!F88+'DATA 02 2025'!G88)/3</f>
        <v>0.5</v>
      </c>
    </row>
    <row r="88" spans="1:13" x14ac:dyDescent="0.25">
      <c r="A88" s="16" t="s">
        <v>815</v>
      </c>
      <c r="B88" s="14" t="s">
        <v>902</v>
      </c>
      <c r="C88" s="18">
        <v>45785</v>
      </c>
      <c r="D88" s="14" t="s">
        <v>45</v>
      </c>
      <c r="E88" s="10" t="s">
        <v>1281</v>
      </c>
      <c r="F88" s="24"/>
      <c r="G88" s="8"/>
      <c r="H88" s="8"/>
      <c r="I88" s="8"/>
      <c r="J88" s="8"/>
      <c r="K88" s="9"/>
      <c r="L88" s="8"/>
      <c r="M88" s="29">
        <f>('DATA 02 2025'!C89+'DATA 02 2025'!F89+'DATA 02 2025'!G89)/3</f>
        <v>0</v>
      </c>
    </row>
    <row r="89" spans="1:13" x14ac:dyDescent="0.25">
      <c r="A89" s="16" t="s">
        <v>815</v>
      </c>
      <c r="B89" s="14" t="s">
        <v>903</v>
      </c>
      <c r="C89" s="18">
        <v>45757</v>
      </c>
      <c r="D89" s="14" t="s">
        <v>1175</v>
      </c>
      <c r="E89" s="10" t="s">
        <v>1282</v>
      </c>
      <c r="F89" s="24"/>
      <c r="G89" s="8"/>
      <c r="H89" s="8"/>
      <c r="I89" s="8"/>
      <c r="J89" s="8"/>
      <c r="K89" s="9"/>
      <c r="L89" s="8"/>
      <c r="M89" s="29">
        <f>('DATA 02 2025'!C90+'DATA 02 2025'!F90+'DATA 02 2025'!G90)/3</f>
        <v>0</v>
      </c>
    </row>
    <row r="90" spans="1:13" x14ac:dyDescent="0.25">
      <c r="A90" s="16" t="s">
        <v>815</v>
      </c>
      <c r="B90" s="14" t="s">
        <v>904</v>
      </c>
      <c r="C90" s="18">
        <v>45785</v>
      </c>
      <c r="D90" s="14" t="s">
        <v>45</v>
      </c>
      <c r="E90" s="10" t="s">
        <v>1283</v>
      </c>
      <c r="F90" s="24"/>
      <c r="G90" s="8"/>
      <c r="H90" s="8"/>
      <c r="I90" s="8"/>
      <c r="J90" s="8"/>
      <c r="K90" s="9"/>
      <c r="L90" s="8"/>
      <c r="M90" s="29">
        <f>('DATA 02 2025'!C91+'DATA 02 2025'!F91+'DATA 02 2025'!G91)/3</f>
        <v>0</v>
      </c>
    </row>
    <row r="91" spans="1:13" x14ac:dyDescent="0.25">
      <c r="A91" s="16" t="s">
        <v>815</v>
      </c>
      <c r="B91" s="14" t="s">
        <v>905</v>
      </c>
      <c r="C91" s="18">
        <v>45785</v>
      </c>
      <c r="D91" s="14" t="s">
        <v>45</v>
      </c>
      <c r="E91" s="10" t="s">
        <v>1284</v>
      </c>
      <c r="F91" s="23">
        <v>45831</v>
      </c>
      <c r="G91" s="8" t="s">
        <v>727</v>
      </c>
      <c r="H91" s="8" t="s">
        <v>1739</v>
      </c>
      <c r="I91" s="8" t="s">
        <v>46</v>
      </c>
      <c r="J91" s="8" t="s">
        <v>47</v>
      </c>
      <c r="K91" s="9"/>
      <c r="L91" s="8" t="s">
        <v>729</v>
      </c>
      <c r="M91" s="29">
        <f>('DATA 02 2025'!C92+'DATA 02 2025'!F92+'DATA 02 2025'!G92)/3</f>
        <v>0.66666666666666663</v>
      </c>
    </row>
    <row r="92" spans="1:13" x14ac:dyDescent="0.25">
      <c r="A92" s="16" t="s">
        <v>815</v>
      </c>
      <c r="B92" s="14" t="s">
        <v>906</v>
      </c>
      <c r="C92" s="18">
        <v>45750</v>
      </c>
      <c r="D92" s="14" t="s">
        <v>1175</v>
      </c>
      <c r="E92" s="10" t="s">
        <v>1285</v>
      </c>
      <c r="F92" s="23">
        <v>45770</v>
      </c>
      <c r="G92" s="8" t="s">
        <v>727</v>
      </c>
      <c r="H92" s="8" t="s">
        <v>1333</v>
      </c>
      <c r="I92" s="8" t="s">
        <v>46</v>
      </c>
      <c r="J92" s="8" t="s">
        <v>49</v>
      </c>
      <c r="K92" s="9"/>
      <c r="L92" s="8"/>
      <c r="M92" s="29">
        <f>('DATA 02 2025'!C93+'DATA 02 2025'!F93+'DATA 02 2025'!G93)/3</f>
        <v>0.66666666666666663</v>
      </c>
    </row>
    <row r="93" spans="1:13" x14ac:dyDescent="0.25">
      <c r="A93" s="16" t="s">
        <v>815</v>
      </c>
      <c r="B93" s="14" t="s">
        <v>907</v>
      </c>
      <c r="C93" s="18">
        <v>45785</v>
      </c>
      <c r="D93" s="14" t="s">
        <v>45</v>
      </c>
      <c r="E93" s="10" t="s">
        <v>1286</v>
      </c>
      <c r="F93" s="24"/>
      <c r="G93" s="8"/>
      <c r="H93" s="8"/>
      <c r="I93" s="8"/>
      <c r="J93" s="8"/>
      <c r="K93" s="9"/>
      <c r="L93" s="8"/>
      <c r="M93" s="29">
        <f>('DATA 02 2025'!C94+'DATA 02 2025'!F94+'DATA 02 2025'!G94)/3</f>
        <v>0</v>
      </c>
    </row>
    <row r="94" spans="1:13" ht="28.5" x14ac:dyDescent="0.25">
      <c r="A94" s="16" t="s">
        <v>815</v>
      </c>
      <c r="B94" s="14" t="s">
        <v>908</v>
      </c>
      <c r="C94" s="18"/>
      <c r="D94" s="14" t="s">
        <v>1175</v>
      </c>
      <c r="E94" s="10" t="s">
        <v>1287</v>
      </c>
      <c r="F94" s="24"/>
      <c r="G94" s="8"/>
      <c r="H94" s="8"/>
      <c r="I94" s="8"/>
      <c r="J94" s="8"/>
      <c r="K94" s="9"/>
      <c r="L94" s="8"/>
      <c r="M94" s="29">
        <f>('DATA 02 2025'!C95+'DATA 02 2025'!F95+'DATA 02 2025'!G95)/3</f>
        <v>0</v>
      </c>
    </row>
    <row r="95" spans="1:13" x14ac:dyDescent="0.25">
      <c r="A95" s="16" t="s">
        <v>815</v>
      </c>
      <c r="B95" s="14" t="s">
        <v>909</v>
      </c>
      <c r="C95" s="18">
        <v>45785</v>
      </c>
      <c r="D95" s="14" t="s">
        <v>45</v>
      </c>
      <c r="E95" s="10" t="s">
        <v>1288</v>
      </c>
      <c r="F95" s="23"/>
      <c r="G95" s="8"/>
      <c r="H95" s="8"/>
      <c r="I95" s="8"/>
      <c r="J95" s="8"/>
      <c r="K95" s="9"/>
      <c r="L95" s="8"/>
      <c r="M95" s="29">
        <f>('DATA 02 2025'!C96+'DATA 02 2025'!F96+'DATA 02 2025'!G96)/3</f>
        <v>0</v>
      </c>
    </row>
    <row r="96" spans="1:13" x14ac:dyDescent="0.25">
      <c r="A96" s="16" t="s">
        <v>815</v>
      </c>
      <c r="B96" s="14" t="s">
        <v>910</v>
      </c>
      <c r="C96" s="18">
        <v>45758</v>
      </c>
      <c r="D96" s="14" t="s">
        <v>1175</v>
      </c>
      <c r="E96" s="10" t="s">
        <v>1289</v>
      </c>
      <c r="F96" s="21"/>
      <c r="G96" s="22"/>
      <c r="H96" s="22"/>
      <c r="I96" s="22"/>
      <c r="J96" s="22"/>
      <c r="K96" s="9"/>
      <c r="L96" s="22"/>
      <c r="M96" s="29">
        <f>('DATA 02 2025'!C97+'DATA 02 2025'!F97+'DATA 02 2025'!G97)/3</f>
        <v>0</v>
      </c>
    </row>
    <row r="97" spans="1:13" x14ac:dyDescent="0.25">
      <c r="A97" s="16" t="s">
        <v>815</v>
      </c>
      <c r="B97" s="14" t="s">
        <v>911</v>
      </c>
      <c r="C97" s="18">
        <v>45785</v>
      </c>
      <c r="D97" s="14" t="s">
        <v>45</v>
      </c>
      <c r="E97" s="10" t="s">
        <v>1290</v>
      </c>
      <c r="F97" s="21"/>
      <c r="G97" s="22"/>
      <c r="H97" s="22"/>
      <c r="I97" s="22"/>
      <c r="J97" s="22"/>
      <c r="K97" s="9"/>
      <c r="L97" s="22"/>
      <c r="M97" s="29">
        <f>('DATA 02 2025'!C98+'DATA 02 2025'!F98+'DATA 02 2025'!G98)/3</f>
        <v>0</v>
      </c>
    </row>
    <row r="98" spans="1:13" x14ac:dyDescent="0.25">
      <c r="A98" s="16" t="s">
        <v>815</v>
      </c>
      <c r="B98" s="14" t="s">
        <v>912</v>
      </c>
      <c r="C98" s="18">
        <v>45757</v>
      </c>
      <c r="D98" s="14" t="s">
        <v>1175</v>
      </c>
      <c r="E98" s="10" t="s">
        <v>1291</v>
      </c>
      <c r="F98" s="23">
        <v>45792</v>
      </c>
      <c r="G98" s="8" t="s">
        <v>727</v>
      </c>
      <c r="H98" s="8" t="s">
        <v>1335</v>
      </c>
      <c r="I98" s="8" t="s">
        <v>46</v>
      </c>
      <c r="J98" s="8" t="s">
        <v>47</v>
      </c>
      <c r="K98" s="9"/>
      <c r="L98" s="8"/>
      <c r="M98" s="29">
        <f>('DATA 02 2025'!C99+'DATA 02 2025'!F99+'DATA 02 2025'!G99)/3</f>
        <v>0.5</v>
      </c>
    </row>
    <row r="99" spans="1:13" x14ac:dyDescent="0.25">
      <c r="A99" s="16" t="s">
        <v>815</v>
      </c>
      <c r="B99" s="14" t="s">
        <v>913</v>
      </c>
      <c r="C99" s="18">
        <v>45785</v>
      </c>
      <c r="D99" s="14" t="s">
        <v>45</v>
      </c>
      <c r="E99" s="10" t="s">
        <v>1292</v>
      </c>
      <c r="F99" s="23"/>
      <c r="G99" s="8"/>
      <c r="H99" s="8"/>
      <c r="I99" s="8"/>
      <c r="J99" s="8"/>
      <c r="K99" s="8"/>
      <c r="L99" s="8"/>
      <c r="M99" s="29">
        <f>('DATA 02 2025'!C100+'DATA 02 2025'!F100+'DATA 02 2025'!G100)/3</f>
        <v>0</v>
      </c>
    </row>
    <row r="100" spans="1:13" x14ac:dyDescent="0.25">
      <c r="A100" s="16" t="s">
        <v>815</v>
      </c>
      <c r="B100" s="14" t="s">
        <v>914</v>
      </c>
      <c r="C100" s="18">
        <v>45758</v>
      </c>
      <c r="D100" s="14" t="s">
        <v>1175</v>
      </c>
      <c r="E100" s="10" t="s">
        <v>1293</v>
      </c>
      <c r="F100" s="24"/>
      <c r="G100" s="8"/>
      <c r="H100" s="8"/>
      <c r="I100" s="8"/>
      <c r="J100" s="8"/>
      <c r="K100" s="9"/>
      <c r="L100" s="8"/>
      <c r="M100" s="29">
        <f>('DATA 02 2025'!C101+'DATA 02 2025'!F101+'DATA 02 2025'!G101)/3</f>
        <v>0</v>
      </c>
    </row>
    <row r="101" spans="1:13" x14ac:dyDescent="0.25">
      <c r="A101" s="16" t="s">
        <v>815</v>
      </c>
      <c r="B101" s="14" t="s">
        <v>915</v>
      </c>
      <c r="C101" s="18">
        <v>45785</v>
      </c>
      <c r="D101" s="14" t="s">
        <v>45</v>
      </c>
      <c r="E101" s="10" t="s">
        <v>1294</v>
      </c>
      <c r="F101" s="24"/>
      <c r="G101" s="8"/>
      <c r="H101" s="8"/>
      <c r="I101" s="8"/>
      <c r="J101" s="8"/>
      <c r="K101" s="9"/>
      <c r="L101" s="8"/>
      <c r="M101" s="29">
        <f>('DATA 02 2025'!C102+'DATA 02 2025'!F102+'DATA 02 2025'!G102)/3</f>
        <v>0</v>
      </c>
    </row>
    <row r="102" spans="1:13" x14ac:dyDescent="0.25">
      <c r="A102" s="16" t="s">
        <v>815</v>
      </c>
      <c r="B102" s="14" t="s">
        <v>916</v>
      </c>
      <c r="C102" s="18">
        <v>45785</v>
      </c>
      <c r="D102" s="14" t="s">
        <v>45</v>
      </c>
      <c r="E102" s="10" t="s">
        <v>1295</v>
      </c>
      <c r="F102" s="23">
        <v>45807</v>
      </c>
      <c r="G102" s="8" t="s">
        <v>727</v>
      </c>
      <c r="H102" s="8" t="s">
        <v>1733</v>
      </c>
      <c r="I102" s="8" t="s">
        <v>46</v>
      </c>
      <c r="J102" s="8" t="s">
        <v>47</v>
      </c>
      <c r="K102" s="9"/>
      <c r="L102" s="8" t="s">
        <v>729</v>
      </c>
      <c r="M102" s="29">
        <f>('DATA 02 2025'!C103+'DATA 02 2025'!F103+'DATA 02 2025'!G103)/3</f>
        <v>0.66666666666666663</v>
      </c>
    </row>
    <row r="103" spans="1:13" x14ac:dyDescent="0.25">
      <c r="A103" s="16" t="s">
        <v>815</v>
      </c>
      <c r="B103" s="14" t="s">
        <v>917</v>
      </c>
      <c r="C103" s="18">
        <v>45785</v>
      </c>
      <c r="D103" s="14" t="s">
        <v>45</v>
      </c>
      <c r="E103" s="10" t="s">
        <v>1296</v>
      </c>
      <c r="F103" s="24"/>
      <c r="G103" s="8"/>
      <c r="H103" s="8"/>
      <c r="I103" s="8"/>
      <c r="J103" s="8"/>
      <c r="K103" s="9"/>
      <c r="L103" s="8"/>
      <c r="M103" s="29">
        <f>('DATA 02 2025'!C104+'DATA 02 2025'!F104+'DATA 02 2025'!G104)/3</f>
        <v>0</v>
      </c>
    </row>
    <row r="104" spans="1:13" ht="28.5" x14ac:dyDescent="0.25">
      <c r="A104" s="16" t="s">
        <v>815</v>
      </c>
      <c r="B104" s="14" t="s">
        <v>918</v>
      </c>
      <c r="C104" s="18">
        <v>45785</v>
      </c>
      <c r="D104" s="14" t="s">
        <v>45</v>
      </c>
      <c r="E104" s="10" t="s">
        <v>1297</v>
      </c>
      <c r="F104" s="23">
        <v>45797</v>
      </c>
      <c r="G104" s="8" t="s">
        <v>727</v>
      </c>
      <c r="H104" s="8" t="s">
        <v>1334</v>
      </c>
      <c r="I104" s="8" t="s">
        <v>46</v>
      </c>
      <c r="J104" s="8" t="s">
        <v>49</v>
      </c>
      <c r="K104" s="9"/>
      <c r="L104" s="8" t="s">
        <v>729</v>
      </c>
      <c r="M104" s="29">
        <f>('DATA 02 2025'!C105+'DATA 02 2025'!F105+'DATA 02 2025'!G105)/3</f>
        <v>0.83333333333333337</v>
      </c>
    </row>
    <row r="105" spans="1:13" x14ac:dyDescent="0.25">
      <c r="A105" s="16" t="s">
        <v>815</v>
      </c>
      <c r="B105" s="14" t="s">
        <v>919</v>
      </c>
      <c r="C105" s="18">
        <v>45785</v>
      </c>
      <c r="D105" s="14" t="s">
        <v>45</v>
      </c>
      <c r="E105" s="10" t="s">
        <v>1298</v>
      </c>
      <c r="F105" s="23"/>
      <c r="G105" s="8"/>
      <c r="H105" s="8"/>
      <c r="I105" s="8"/>
      <c r="J105" s="8"/>
      <c r="K105" s="8"/>
      <c r="L105" s="8"/>
      <c r="M105" s="29">
        <f>('DATA 02 2025'!C106+'DATA 02 2025'!F106+'DATA 02 2025'!G106)/3</f>
        <v>0</v>
      </c>
    </row>
    <row r="106" spans="1:13" x14ac:dyDescent="0.25">
      <c r="A106" s="16" t="s">
        <v>815</v>
      </c>
      <c r="B106" s="14" t="s">
        <v>920</v>
      </c>
      <c r="C106" s="18">
        <v>45785</v>
      </c>
      <c r="D106" s="14" t="s">
        <v>45</v>
      </c>
      <c r="E106" s="10" t="s">
        <v>1299</v>
      </c>
      <c r="F106" s="23"/>
      <c r="G106" s="8"/>
      <c r="H106" s="8"/>
      <c r="I106" s="8"/>
      <c r="J106" s="8"/>
      <c r="K106" s="12"/>
      <c r="L106" s="8"/>
      <c r="M106" s="29">
        <f>('DATA 02 2025'!C107+'DATA 02 2025'!F107+'DATA 02 2025'!G107)/3</f>
        <v>0</v>
      </c>
    </row>
    <row r="107" spans="1:13" x14ac:dyDescent="0.25">
      <c r="A107" s="16" t="s">
        <v>815</v>
      </c>
      <c r="B107" s="14" t="s">
        <v>921</v>
      </c>
      <c r="C107" s="18">
        <v>45790</v>
      </c>
      <c r="D107" s="14" t="s">
        <v>1175</v>
      </c>
      <c r="E107" s="10" t="s">
        <v>1300</v>
      </c>
      <c r="F107" s="24"/>
      <c r="G107" s="8"/>
      <c r="H107" s="8"/>
      <c r="I107" s="8"/>
      <c r="J107" s="8"/>
      <c r="K107" s="9"/>
      <c r="L107" s="8"/>
      <c r="M107" s="29">
        <f>('DATA 02 2025'!C108+'DATA 02 2025'!F108+'DATA 02 2025'!G108)/3</f>
        <v>0</v>
      </c>
    </row>
    <row r="108" spans="1:13" x14ac:dyDescent="0.25">
      <c r="A108" s="16" t="s">
        <v>815</v>
      </c>
      <c r="B108" s="14" t="s">
        <v>922</v>
      </c>
      <c r="C108" s="18">
        <v>45785</v>
      </c>
      <c r="D108" s="14" t="s">
        <v>45</v>
      </c>
      <c r="E108" s="10" t="s">
        <v>1301</v>
      </c>
      <c r="F108" s="24"/>
      <c r="G108" s="8"/>
      <c r="H108" s="8"/>
      <c r="I108" s="8"/>
      <c r="J108" s="8"/>
      <c r="K108" s="9"/>
      <c r="L108" s="8"/>
      <c r="M108" s="29">
        <f>('DATA 02 2025'!C109+'DATA 02 2025'!F109+'DATA 02 2025'!G109)/3</f>
        <v>0</v>
      </c>
    </row>
    <row r="109" spans="1:13" x14ac:dyDescent="0.25">
      <c r="A109" s="16" t="s">
        <v>815</v>
      </c>
      <c r="B109" s="14" t="s">
        <v>923</v>
      </c>
      <c r="C109" s="18">
        <v>45785</v>
      </c>
      <c r="D109" s="14" t="s">
        <v>45</v>
      </c>
      <c r="E109" s="10" t="s">
        <v>1302</v>
      </c>
      <c r="F109" s="23"/>
      <c r="G109" s="8"/>
      <c r="H109" s="8"/>
      <c r="I109" s="8"/>
      <c r="J109" s="8"/>
      <c r="K109" s="8"/>
      <c r="L109" s="8"/>
      <c r="M109" s="29">
        <f>('DATA 02 2025'!C110+'DATA 02 2025'!F110+'DATA 02 2025'!G110)/3</f>
        <v>0</v>
      </c>
    </row>
    <row r="110" spans="1:13" x14ac:dyDescent="0.25">
      <c r="A110" s="16" t="s">
        <v>815</v>
      </c>
      <c r="B110" s="14" t="s">
        <v>924</v>
      </c>
      <c r="C110" s="18">
        <v>45785</v>
      </c>
      <c r="D110" s="14" t="s">
        <v>45</v>
      </c>
      <c r="E110" s="10" t="s">
        <v>1303</v>
      </c>
      <c r="F110" s="24"/>
      <c r="G110" s="8"/>
      <c r="H110" s="8"/>
      <c r="I110" s="8"/>
      <c r="J110" s="8"/>
      <c r="K110" s="9"/>
      <c r="L110" s="8"/>
      <c r="M110" s="29">
        <f>('DATA 02 2025'!C111+'DATA 02 2025'!F111+'DATA 02 2025'!G111)/3</f>
        <v>0</v>
      </c>
    </row>
    <row r="111" spans="1:13" x14ac:dyDescent="0.25">
      <c r="A111" s="16" t="s">
        <v>815</v>
      </c>
      <c r="B111" s="14" t="s">
        <v>925</v>
      </c>
      <c r="C111" s="18">
        <v>45785</v>
      </c>
      <c r="D111" s="14" t="s">
        <v>45</v>
      </c>
      <c r="E111" s="10" t="s">
        <v>1304</v>
      </c>
      <c r="F111" s="23"/>
      <c r="G111" s="8"/>
      <c r="H111" s="8"/>
      <c r="I111" s="8"/>
      <c r="J111" s="8"/>
      <c r="K111" s="9"/>
      <c r="L111" s="8"/>
      <c r="M111" s="29">
        <f>('DATA 02 2025'!C112+'DATA 02 2025'!F112+'DATA 02 2025'!G112)/3</f>
        <v>0</v>
      </c>
    </row>
    <row r="112" spans="1:13" x14ac:dyDescent="0.25">
      <c r="A112" s="16" t="s">
        <v>815</v>
      </c>
      <c r="B112" s="14" t="s">
        <v>926</v>
      </c>
      <c r="C112" s="18">
        <v>45785</v>
      </c>
      <c r="D112" s="14" t="s">
        <v>45</v>
      </c>
      <c r="E112" s="10" t="s">
        <v>1305</v>
      </c>
      <c r="F112" s="23">
        <v>45807</v>
      </c>
      <c r="G112" s="8" t="s">
        <v>727</v>
      </c>
      <c r="H112" s="8" t="s">
        <v>1731</v>
      </c>
      <c r="I112" s="8" t="s">
        <v>46</v>
      </c>
      <c r="J112" s="8" t="s">
        <v>47</v>
      </c>
      <c r="K112" s="9"/>
      <c r="L112" s="8"/>
      <c r="M112" s="29">
        <f>('DATA 02 2025'!C113+'DATA 02 2025'!F113+'DATA 02 2025'!G113)/3</f>
        <v>0.5</v>
      </c>
    </row>
    <row r="113" spans="1:13" x14ac:dyDescent="0.25">
      <c r="A113" s="16" t="s">
        <v>815</v>
      </c>
      <c r="B113" s="14" t="s">
        <v>927</v>
      </c>
      <c r="C113" s="18">
        <v>45785</v>
      </c>
      <c r="D113" s="14" t="s">
        <v>45</v>
      </c>
      <c r="E113" s="10" t="s">
        <v>1306</v>
      </c>
      <c r="F113" s="24"/>
      <c r="G113" s="8"/>
      <c r="H113" s="8"/>
      <c r="I113" s="8"/>
      <c r="J113" s="8"/>
      <c r="K113" s="9"/>
      <c r="L113" s="8"/>
      <c r="M113" s="29">
        <f>('DATA 02 2025'!C114+'DATA 02 2025'!F114+'DATA 02 2025'!G114)/3</f>
        <v>0</v>
      </c>
    </row>
    <row r="114" spans="1:13" ht="28.5" x14ac:dyDescent="0.25">
      <c r="A114" s="16" t="s">
        <v>815</v>
      </c>
      <c r="B114" s="14" t="s">
        <v>928</v>
      </c>
      <c r="C114" s="18">
        <v>45785</v>
      </c>
      <c r="D114" s="14" t="s">
        <v>45</v>
      </c>
      <c r="E114" s="10" t="s">
        <v>1307</v>
      </c>
      <c r="F114" s="33">
        <v>45807</v>
      </c>
      <c r="G114" s="8" t="s">
        <v>727</v>
      </c>
      <c r="H114" s="8" t="s">
        <v>1732</v>
      </c>
      <c r="I114" s="8" t="s">
        <v>46</v>
      </c>
      <c r="J114" s="8" t="s">
        <v>47</v>
      </c>
      <c r="K114" s="12"/>
      <c r="L114" s="8" t="s">
        <v>729</v>
      </c>
      <c r="M114" s="29">
        <f>('DATA 02 2025'!C115+'DATA 02 2025'!F115+'DATA 02 2025'!G115)/3</f>
        <v>0.66666666666666663</v>
      </c>
    </row>
    <row r="115" spans="1:13" x14ac:dyDescent="0.25">
      <c r="A115" s="16" t="s">
        <v>815</v>
      </c>
      <c r="B115" s="14" t="s">
        <v>929</v>
      </c>
      <c r="C115" s="18">
        <v>45758</v>
      </c>
      <c r="D115" s="14" t="s">
        <v>1175</v>
      </c>
      <c r="E115" s="10" t="s">
        <v>1308</v>
      </c>
      <c r="F115" s="33">
        <v>45770</v>
      </c>
      <c r="G115" s="8" t="s">
        <v>727</v>
      </c>
      <c r="H115" s="8" t="s">
        <v>1328</v>
      </c>
      <c r="I115" s="8" t="s">
        <v>46</v>
      </c>
      <c r="J115" s="8" t="s">
        <v>49</v>
      </c>
      <c r="K115" s="12"/>
      <c r="L115" s="8"/>
      <c r="M115" s="29">
        <f>('DATA 02 2025'!C116+'DATA 02 2025'!F116+'DATA 02 2025'!G116)/3</f>
        <v>0.66666666666666663</v>
      </c>
    </row>
    <row r="116" spans="1:13" x14ac:dyDescent="0.25">
      <c r="A116" s="16" t="s">
        <v>815</v>
      </c>
      <c r="B116" s="14" t="s">
        <v>930</v>
      </c>
      <c r="C116" s="18">
        <v>45785</v>
      </c>
      <c r="D116" s="14" t="s">
        <v>45</v>
      </c>
      <c r="E116" s="10" t="s">
        <v>1309</v>
      </c>
      <c r="F116" s="33">
        <v>45800</v>
      </c>
      <c r="G116" s="8" t="s">
        <v>727</v>
      </c>
      <c r="H116" s="8" t="s">
        <v>1328</v>
      </c>
      <c r="I116" s="8" t="s">
        <v>46</v>
      </c>
      <c r="J116" s="8" t="s">
        <v>49</v>
      </c>
      <c r="K116" s="12"/>
      <c r="L116" s="8"/>
      <c r="M116" s="29">
        <f>('DATA 02 2025'!C117+'DATA 02 2025'!F117+'DATA 02 2025'!G117)/3</f>
        <v>0.66666666666666663</v>
      </c>
    </row>
    <row r="117" spans="1:13" x14ac:dyDescent="0.25">
      <c r="A117" s="16" t="s">
        <v>815</v>
      </c>
      <c r="B117" s="14" t="s">
        <v>931</v>
      </c>
      <c r="C117" s="18">
        <v>45757</v>
      </c>
      <c r="D117" s="14" t="s">
        <v>1175</v>
      </c>
      <c r="E117" s="10" t="s">
        <v>1310</v>
      </c>
      <c r="F117" s="33"/>
      <c r="G117" s="8"/>
      <c r="H117" s="8"/>
      <c r="I117" s="8"/>
      <c r="J117" s="8"/>
      <c r="K117" s="12"/>
      <c r="L117" s="8"/>
      <c r="M117" s="29">
        <f>('DATA 02 2025'!C118+'DATA 02 2025'!F118+'DATA 02 2025'!G118)/3</f>
        <v>0</v>
      </c>
    </row>
    <row r="118" spans="1:13" x14ac:dyDescent="0.25">
      <c r="A118" s="16" t="s">
        <v>815</v>
      </c>
      <c r="B118" s="14" t="s">
        <v>932</v>
      </c>
      <c r="C118" s="18">
        <v>45757</v>
      </c>
      <c r="D118" s="14" t="s">
        <v>1175</v>
      </c>
      <c r="E118" s="10" t="s">
        <v>1311</v>
      </c>
      <c r="F118" s="33">
        <v>45804</v>
      </c>
      <c r="G118" s="8" t="s">
        <v>727</v>
      </c>
      <c r="H118" s="8" t="s">
        <v>1336</v>
      </c>
      <c r="I118" s="8" t="s">
        <v>46</v>
      </c>
      <c r="J118" s="8" t="s">
        <v>47</v>
      </c>
      <c r="K118" s="12"/>
      <c r="L118" s="8" t="s">
        <v>729</v>
      </c>
      <c r="M118" s="29">
        <f>('DATA 02 2025'!C119+'DATA 02 2025'!F119+'DATA 02 2025'!G119)/3</f>
        <v>0.66666666666666663</v>
      </c>
    </row>
    <row r="119" spans="1:13" x14ac:dyDescent="0.25">
      <c r="A119" s="16" t="s">
        <v>815</v>
      </c>
      <c r="B119" s="14" t="s">
        <v>933</v>
      </c>
      <c r="C119" s="18">
        <v>45785</v>
      </c>
      <c r="D119" s="14" t="s">
        <v>45</v>
      </c>
      <c r="E119" s="10" t="s">
        <v>1312</v>
      </c>
      <c r="F119" s="33"/>
      <c r="G119" s="8"/>
      <c r="H119" s="8"/>
      <c r="I119" s="8"/>
      <c r="J119" s="8"/>
      <c r="K119" s="12"/>
      <c r="L119" s="8"/>
      <c r="M119" s="29">
        <f>('DATA 02 2025'!C120+'DATA 02 2025'!F120+'DATA 02 2025'!G120)/3</f>
        <v>0</v>
      </c>
    </row>
    <row r="120" spans="1:13" x14ac:dyDescent="0.25">
      <c r="A120" s="16" t="s">
        <v>815</v>
      </c>
      <c r="B120" s="14" t="s">
        <v>934</v>
      </c>
      <c r="C120" s="18">
        <v>45751</v>
      </c>
      <c r="D120" s="14" t="s">
        <v>1175</v>
      </c>
      <c r="E120" s="10" t="s">
        <v>1313</v>
      </c>
      <c r="F120" s="33"/>
      <c r="G120" s="8"/>
      <c r="H120" s="8"/>
      <c r="I120" s="8"/>
      <c r="J120" s="8"/>
      <c r="K120" s="12"/>
      <c r="L120" s="8"/>
      <c r="M120" s="29">
        <f>('DATA 02 2025'!C121+'DATA 02 2025'!F121+'DATA 02 2025'!G121)/3</f>
        <v>0</v>
      </c>
    </row>
    <row r="121" spans="1:13" x14ac:dyDescent="0.25">
      <c r="A121" s="16" t="s">
        <v>815</v>
      </c>
      <c r="B121" s="14" t="s">
        <v>935</v>
      </c>
      <c r="C121" s="18">
        <v>45757</v>
      </c>
      <c r="D121" s="14" t="s">
        <v>1175</v>
      </c>
      <c r="E121" s="10" t="s">
        <v>1314</v>
      </c>
      <c r="F121" s="33"/>
      <c r="G121" s="8"/>
      <c r="H121" s="8"/>
      <c r="I121" s="8"/>
      <c r="J121" s="8"/>
      <c r="K121" s="12"/>
      <c r="L121" s="8"/>
      <c r="M121" s="29">
        <f>('DATA 02 2025'!C122+'DATA 02 2025'!F122+'DATA 02 2025'!G122)/3</f>
        <v>0</v>
      </c>
    </row>
    <row r="122" spans="1:13" x14ac:dyDescent="0.25">
      <c r="A122" s="16" t="s">
        <v>815</v>
      </c>
      <c r="B122" s="14" t="s">
        <v>936</v>
      </c>
      <c r="C122" s="18">
        <v>45785</v>
      </c>
      <c r="D122" s="14" t="s">
        <v>45</v>
      </c>
      <c r="E122" s="10" t="s">
        <v>1315</v>
      </c>
      <c r="F122" s="33"/>
      <c r="G122" s="8"/>
      <c r="H122" s="8"/>
      <c r="I122" s="8"/>
      <c r="J122" s="8"/>
      <c r="K122" s="12"/>
      <c r="L122" s="8"/>
      <c r="M122" s="29">
        <f>('DATA 02 2025'!C123+'DATA 02 2025'!F123+'DATA 02 2025'!G123)/3</f>
        <v>0</v>
      </c>
    </row>
    <row r="123" spans="1:13" x14ac:dyDescent="0.25">
      <c r="A123" s="16" t="s">
        <v>815</v>
      </c>
      <c r="B123" s="14" t="s">
        <v>937</v>
      </c>
      <c r="C123" s="18">
        <v>45785</v>
      </c>
      <c r="D123" s="14" t="s">
        <v>45</v>
      </c>
      <c r="E123" s="10" t="s">
        <v>1316</v>
      </c>
      <c r="F123" s="33"/>
      <c r="G123" s="8"/>
      <c r="H123" s="8"/>
      <c r="I123" s="8"/>
      <c r="J123" s="8"/>
      <c r="K123" s="12"/>
      <c r="L123" s="8"/>
      <c r="M123" s="29">
        <f>('DATA 02 2025'!C124+'DATA 02 2025'!F124+'DATA 02 2025'!G124)/3</f>
        <v>0</v>
      </c>
    </row>
    <row r="124" spans="1:13" x14ac:dyDescent="0.25">
      <c r="A124" s="16" t="s">
        <v>815</v>
      </c>
      <c r="B124" s="14" t="s">
        <v>938</v>
      </c>
      <c r="C124" s="18">
        <v>45758</v>
      </c>
      <c r="D124" s="14" t="s">
        <v>1175</v>
      </c>
      <c r="E124" s="10" t="s">
        <v>1317</v>
      </c>
      <c r="F124" s="33">
        <v>45789</v>
      </c>
      <c r="G124" s="8" t="s">
        <v>727</v>
      </c>
      <c r="H124" s="8" t="s">
        <v>1328</v>
      </c>
      <c r="I124" s="8" t="s">
        <v>46</v>
      </c>
      <c r="J124" s="8" t="s">
        <v>47</v>
      </c>
      <c r="K124" s="12"/>
      <c r="L124" s="8"/>
      <c r="M124" s="29">
        <f>('DATA 02 2025'!C125+'DATA 02 2025'!F125+'DATA 02 2025'!G125)/3</f>
        <v>0.5</v>
      </c>
    </row>
    <row r="125" spans="1:13" x14ac:dyDescent="0.25">
      <c r="A125" s="16" t="s">
        <v>815</v>
      </c>
      <c r="B125" s="14" t="s">
        <v>939</v>
      </c>
      <c r="C125" s="18">
        <v>45785</v>
      </c>
      <c r="D125" s="14" t="s">
        <v>45</v>
      </c>
      <c r="E125" s="10" t="s">
        <v>1318</v>
      </c>
      <c r="F125" s="33"/>
      <c r="G125" s="8"/>
      <c r="H125" s="8"/>
      <c r="I125" s="8"/>
      <c r="J125" s="8"/>
      <c r="K125" s="12"/>
      <c r="L125" s="8"/>
      <c r="M125" s="29">
        <f>('DATA 02 2025'!C126+'DATA 02 2025'!F126+'DATA 02 2025'!G126)/3</f>
        <v>0</v>
      </c>
    </row>
  </sheetData>
  <conditionalFormatting sqref="M2:M125">
    <cfRule type="iconSet" priority="6">
      <iconSet iconSet="4TrafficLights">
        <cfvo type="percent" val="0"/>
        <cfvo type="num" val="0.1"/>
        <cfvo type="num" val="0.51"/>
        <cfvo type="num" val="0.76"/>
      </iconSet>
    </cfRule>
  </conditionalFormatting>
  <pageMargins left="0.7" right="0.7" top="0.75" bottom="0.75" header="0.3" footer="0.3"/>
  <pageSetup paperSize="9"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213503C-0046-484A-BD63-C0049DE13EDC}">
          <x14:formula1>
            <xm:f>'DATA 02 2025'!$L$27:$L$29</xm:f>
          </x14:formula1>
          <xm:sqref>L2:L125</xm:sqref>
        </x14:dataValidation>
        <x14:dataValidation type="list" allowBlank="1" showInputMessage="1" showErrorMessage="1" xr:uid="{7EC577B0-B2DF-4F7A-981F-3E683788AA6F}">
          <x14:formula1>
            <xm:f>'DATA 02 2025'!$I$27:$I$28</xm:f>
          </x14:formula1>
          <xm:sqref>G2:G125</xm:sqref>
        </x14:dataValidation>
        <x14:dataValidation type="list" allowBlank="1" showInputMessage="1" showErrorMessage="1" xr:uid="{3D59141B-1CDF-4A75-8019-A47C506250B6}">
          <x14:formula1>
            <xm:f>'DATA 02 2025'!$J$27:$J$28</xm:f>
          </x14:formula1>
          <xm:sqref>I2:I125</xm:sqref>
        </x14:dataValidation>
        <x14:dataValidation type="list" allowBlank="1" showInputMessage="1" showErrorMessage="1" xr:uid="{86A25EA7-4452-4346-9322-FE0264CD1FF2}">
          <x14:formula1>
            <xm:f>'DATA 02 2025'!$K$27:$K$28</xm:f>
          </x14:formula1>
          <xm:sqref>J2:J125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93AF7-2248-4228-BAE2-4AB21D0F00D9}">
  <dimension ref="A1:X126"/>
  <sheetViews>
    <sheetView topLeftCell="N1" workbookViewId="0">
      <selection activeCell="U20" sqref="U20"/>
    </sheetView>
  </sheetViews>
  <sheetFormatPr baseColWidth="10" defaultRowHeight="15" x14ac:dyDescent="0.25"/>
  <cols>
    <col min="1" max="1" width="15" customWidth="1"/>
  </cols>
  <sheetData>
    <row r="1" spans="1:24" x14ac:dyDescent="0.25">
      <c r="A1" s="1" t="s">
        <v>67</v>
      </c>
      <c r="B1" s="2" t="s">
        <v>68</v>
      </c>
      <c r="C1" s="2" t="s">
        <v>69</v>
      </c>
      <c r="D1" s="2" t="s">
        <v>70</v>
      </c>
      <c r="E1" s="2" t="s">
        <v>71</v>
      </c>
      <c r="F1" s="2" t="s">
        <v>73</v>
      </c>
      <c r="G1" s="2" t="s">
        <v>72</v>
      </c>
      <c r="H1" s="2"/>
      <c r="S1" t="s">
        <v>949</v>
      </c>
      <c r="T1" t="s">
        <v>950</v>
      </c>
      <c r="U1" t="s">
        <v>951</v>
      </c>
      <c r="V1" t="s">
        <v>952</v>
      </c>
      <c r="W1" t="s">
        <v>953</v>
      </c>
      <c r="X1" t="s">
        <v>954</v>
      </c>
    </row>
    <row r="2" spans="1:24" ht="45" x14ac:dyDescent="0.25">
      <c r="A2">
        <f>IF(LEN('RNV 02 2025'!G2)&gt;0, 1, 0)</f>
        <v>1</v>
      </c>
      <c r="B2">
        <f>IF('RNV 02 2025'!J2="En tiempo",1,0)</f>
        <v>0</v>
      </c>
      <c r="C2">
        <f>(A2+B2)/2</f>
        <v>0.5</v>
      </c>
      <c r="D2">
        <f>IF('RNV 02 2025'!G2="Acepta", 1, IF('RNV 02 2025'!G2="Rechaza", 0.5, IF(ISBLANK('RNV 02 2025'!G2), 0, )))</f>
        <v>1</v>
      </c>
      <c r="E2">
        <f>IF('RNV 02 2025'!I2="Se señala",1,0)</f>
        <v>1</v>
      </c>
      <c r="F2">
        <f>(D2+E2)/2</f>
        <v>1</v>
      </c>
      <c r="G2" t="str">
        <f>IF('RNV 02 2025'!L2="Implementadas", 1, IF('RNV 02 2025'!L2="Parcialmente implementadas", 0.5, IF('RNV 02 2025'!L2="No implementadas", 0,"0" )))</f>
        <v>0</v>
      </c>
      <c r="S2" s="41" t="s">
        <v>943</v>
      </c>
      <c r="T2" t="s">
        <v>727</v>
      </c>
      <c r="U2" t="s">
        <v>50</v>
      </c>
      <c r="V2" s="41" t="s">
        <v>959</v>
      </c>
      <c r="W2" s="41" t="s">
        <v>944</v>
      </c>
      <c r="X2" s="41" t="s">
        <v>10</v>
      </c>
    </row>
    <row r="3" spans="1:24" x14ac:dyDescent="0.25">
      <c r="A3">
        <f>IF(LEN('RNV 02 2025'!G3)&gt;0, 1, 0)</f>
        <v>0</v>
      </c>
      <c r="B3">
        <f>IF('RNV 02 2025'!J3="En tiempo",1,0)</f>
        <v>0</v>
      </c>
      <c r="C3">
        <f t="shared" ref="C3:C66" si="0">(A3+B3)/2</f>
        <v>0</v>
      </c>
      <c r="D3">
        <f>IF('RNV 02 2025'!G3="Acepta", 1, IF('RNV 02 2025'!G3="Rechaza", 0.5, IF(ISBLANK('RNV 02 2025'!G3), 0, )))</f>
        <v>0</v>
      </c>
      <c r="E3">
        <f>IF('RNV 02 2025'!I3="Se señala",1,0)</f>
        <v>0</v>
      </c>
      <c r="F3">
        <f t="shared" ref="F3:F66" si="1">(D3+E3)/2</f>
        <v>0</v>
      </c>
      <c r="G3" t="str">
        <f>IF('RNV 02 2025'!L3="Implementadas", 1, IF('RNV 02 2025'!L3="Parcialmente implementadas", 0.5, IF('RNV 02 2025'!L3="No implementadas", 0,"0" )))</f>
        <v>0</v>
      </c>
      <c r="I3" t="s">
        <v>53</v>
      </c>
      <c r="J3" t="s">
        <v>54</v>
      </c>
      <c r="K3" t="s">
        <v>56</v>
      </c>
      <c r="L3" t="s">
        <v>58</v>
      </c>
      <c r="M3" t="s">
        <v>60</v>
      </c>
      <c r="N3" t="s">
        <v>62</v>
      </c>
      <c r="O3" t="s">
        <v>63</v>
      </c>
      <c r="P3" t="s">
        <v>65</v>
      </c>
    </row>
    <row r="4" spans="1:24" x14ac:dyDescent="0.25">
      <c r="A4">
        <f>IF(LEN('RNV 02 2025'!G4)&gt;0, 1, 0)</f>
        <v>0</v>
      </c>
      <c r="B4">
        <f>IF('RNV 02 2025'!J4="En tiempo",1,0)</f>
        <v>0</v>
      </c>
      <c r="C4">
        <f t="shared" si="0"/>
        <v>0</v>
      </c>
      <c r="D4">
        <f>IF('RNV 02 2025'!G4="Acepta", 1, IF('RNV 02 2025'!G4="Rechaza", 0.5, IF(ISBLANK('RNV 02 2025'!G4), 0, )))</f>
        <v>0</v>
      </c>
      <c r="E4">
        <f>IF('RNV 02 2025'!I4="Se señala",1,0)</f>
        <v>0</v>
      </c>
      <c r="F4">
        <f t="shared" si="1"/>
        <v>0</v>
      </c>
      <c r="G4" t="str">
        <f>IF('RNV 02 2025'!L4="Implementadas", 1, IF('RNV 02 2025'!L4="Parcialmente implementadas", 0.5, IF('RNV 02 2025'!L4="No implementadas", 0,"0" )))</f>
        <v>0</v>
      </c>
      <c r="I4">
        <f>COUNT('RNV 02 2025'!F2:'RNV 02 2025'!F126)</f>
        <v>38</v>
      </c>
      <c r="J4" s="46">
        <v>125</v>
      </c>
      <c r="K4">
        <f>COUNTIF('RNV 02 2025'!G:G,"Acepta")</f>
        <v>33</v>
      </c>
      <c r="L4">
        <f>COUNTIF('RNV 02 2025'!G:G,"Rechaza")</f>
        <v>3</v>
      </c>
      <c r="M4">
        <f>COUNTBLANK('RNV 02 2025'!G2:'RNV 02 2025'!G126)</f>
        <v>89</v>
      </c>
      <c r="N4">
        <f>COUNTIF('RNV 02 2025'!J:J,"En tiempo")</f>
        <v>23</v>
      </c>
      <c r="O4" cm="1">
        <f t="array" ref="O4">COUNT(IF(LEN('RNV 02 2025'!J2:'RNV 02 2025'!J126)&gt;0,1))</f>
        <v>38</v>
      </c>
      <c r="P4">
        <f>COUNTIF('RNV 02 2025'!L2:'RNV 02 2025'!L126,"Implementadas")</f>
        <v>0</v>
      </c>
      <c r="S4" s="3">
        <f>O4/J4</f>
        <v>0.30399999999999999</v>
      </c>
      <c r="T4" s="3">
        <f>K4/J4</f>
        <v>0.26400000000000001</v>
      </c>
      <c r="U4" s="3">
        <f>L4/J4</f>
        <v>2.4E-2</v>
      </c>
      <c r="V4" s="3">
        <f>M4/J4</f>
        <v>0.71199999999999997</v>
      </c>
      <c r="W4" s="3">
        <f>N4/O4</f>
        <v>0.60526315789473684</v>
      </c>
      <c r="X4" s="3">
        <f>P4/K4</f>
        <v>0</v>
      </c>
    </row>
    <row r="5" spans="1:24" x14ac:dyDescent="0.25">
      <c r="A5">
        <f>IF(LEN('RNV 02 2025'!G5)&gt;0, 1, 0)</f>
        <v>0</v>
      </c>
      <c r="B5">
        <f>IF('RNV 02 2025'!J5="En tiempo",1,0)</f>
        <v>0</v>
      </c>
      <c r="C5">
        <f t="shared" si="0"/>
        <v>0</v>
      </c>
      <c r="D5">
        <f>IF('RNV 02 2025'!G5="Acepta", 1, IF('RNV 02 2025'!G5="Rechaza", 0.5, IF(ISBLANK('RNV 02 2025'!G5), 0, )))</f>
        <v>0</v>
      </c>
      <c r="E5">
        <f>IF('RNV 02 2025'!I5="Se señala",1,0)</f>
        <v>0</v>
      </c>
      <c r="F5">
        <f t="shared" si="1"/>
        <v>0</v>
      </c>
      <c r="G5" t="str">
        <f>IF('RNV 02 2025'!L5="Implementadas", 1, IF('RNV 02 2025'!L5="Parcialmente implementadas", 0.5, IF('RNV 02 2025'!L5="No implementadas", 0,"0" )))</f>
        <v>0</v>
      </c>
    </row>
    <row r="6" spans="1:24" x14ac:dyDescent="0.25">
      <c r="A6">
        <f>IF(LEN('RNV 02 2025'!G6)&gt;0, 1, 0)</f>
        <v>1</v>
      </c>
      <c r="B6">
        <f>IF('RNV 02 2025'!J6="En tiempo",1,0)</f>
        <v>1</v>
      </c>
      <c r="C6">
        <f t="shared" si="0"/>
        <v>1</v>
      </c>
      <c r="D6">
        <f>IF('RNV 02 2025'!G6="Acepta", 1, IF('RNV 02 2025'!G6="Rechaza", 0.5, IF(ISBLANK('RNV 02 2025'!G6), 0, )))</f>
        <v>1</v>
      </c>
      <c r="E6">
        <f>IF('RNV 02 2025'!I6="Se señala",1,0)</f>
        <v>1</v>
      </c>
      <c r="F6">
        <f t="shared" si="1"/>
        <v>1</v>
      </c>
      <c r="G6">
        <f>IF('RNV 02 2025'!L6="Implementadas", 1, IF('RNV 02 2025'!L6="Parcialmente implementadas", 0.5, IF('RNV 02 2025'!L6="No implementadas", 0,"0" )))</f>
        <v>0.5</v>
      </c>
      <c r="R6" t="s">
        <v>1742</v>
      </c>
      <c r="S6" t="s">
        <v>1743</v>
      </c>
      <c r="T6" t="s">
        <v>1744</v>
      </c>
      <c r="U6" t="s">
        <v>1745</v>
      </c>
      <c r="V6" t="s">
        <v>1746</v>
      </c>
      <c r="W6" t="s">
        <v>1747</v>
      </c>
    </row>
    <row r="7" spans="1:24" x14ac:dyDescent="0.25">
      <c r="A7">
        <f>IF(LEN('RNV 02 2025'!G7)&gt;0, 1, 0)</f>
        <v>1</v>
      </c>
      <c r="B7">
        <f>IF('RNV 02 2025'!J7="En tiempo",1,0)</f>
        <v>1</v>
      </c>
      <c r="C7">
        <f t="shared" si="0"/>
        <v>1</v>
      </c>
      <c r="D7">
        <f>IF('RNV 02 2025'!G7="Acepta", 1, IF('RNV 02 2025'!G7="Rechaza", 0.5, IF(ISBLANK('RNV 02 2025'!G7), 0, )))</f>
        <v>1</v>
      </c>
      <c r="E7">
        <f>IF('RNV 02 2025'!I7="Se señala",1,0)</f>
        <v>1</v>
      </c>
      <c r="F7">
        <f t="shared" si="1"/>
        <v>1</v>
      </c>
      <c r="G7">
        <f>IF('RNV 02 2025'!L7="Implementadas", 1, IF('RNV 02 2025'!L7="Parcialmente implementadas", 0.5, IF('RNV 02 2025'!L7="No implementadas", 0,"0" )))</f>
        <v>0.5</v>
      </c>
    </row>
    <row r="8" spans="1:24" x14ac:dyDescent="0.25">
      <c r="A8">
        <f>IF(LEN('RNV 02 2025'!G8)&gt;0, 1, 0)</f>
        <v>0</v>
      </c>
      <c r="B8">
        <f>IF('RNV 02 2025'!J8="En tiempo",1,0)</f>
        <v>0</v>
      </c>
      <c r="C8">
        <f t="shared" si="0"/>
        <v>0</v>
      </c>
      <c r="D8">
        <f>IF('RNV 02 2025'!G8="Acepta", 1, IF('RNV 02 2025'!G8="Rechaza", 0.5, IF(ISBLANK('RNV 02 2025'!G8), 0, )))</f>
        <v>0</v>
      </c>
      <c r="E8">
        <f>IF('RNV 02 2025'!I8="Se señala",1,0)</f>
        <v>0</v>
      </c>
      <c r="F8">
        <f t="shared" si="1"/>
        <v>0</v>
      </c>
      <c r="G8" t="str">
        <f>IF('RNV 02 2025'!L8="Implementadas", 1, IF('RNV 02 2025'!L8="Parcialmente implementadas", 0.5, IF('RNV 02 2025'!L8="No implementadas", 0,"0" )))</f>
        <v>0</v>
      </c>
    </row>
    <row r="9" spans="1:24" x14ac:dyDescent="0.25">
      <c r="A9">
        <f>IF(LEN('RNV 02 2025'!G9)&gt;0, 1, 0)</f>
        <v>1</v>
      </c>
      <c r="B9">
        <f>IF('RNV 02 2025'!J9="En tiempo",1,0)</f>
        <v>1</v>
      </c>
      <c r="C9">
        <f t="shared" si="0"/>
        <v>1</v>
      </c>
      <c r="D9">
        <f>IF('RNV 02 2025'!G9="Acepta", 1, IF('RNV 02 2025'!G9="Rechaza", 0.5, IF(ISBLANK('RNV 02 2025'!G9), 0, )))</f>
        <v>1</v>
      </c>
      <c r="E9">
        <f>IF('RNV 02 2025'!I9="Se señala",1,0)</f>
        <v>1</v>
      </c>
      <c r="F9">
        <f t="shared" si="1"/>
        <v>1</v>
      </c>
      <c r="G9" t="str">
        <f>IF('RNV 02 2025'!L9="Implementadas", 1, IF('RNV 02 2025'!L9="Parcialmente implementadas", 0.5, IF('RNV 02 2025'!L9="No implementadas", 0,"0" )))</f>
        <v>0</v>
      </c>
      <c r="I9" t="s">
        <v>67</v>
      </c>
      <c r="J9" t="s">
        <v>605</v>
      </c>
    </row>
    <row r="10" spans="1:24" x14ac:dyDescent="0.25">
      <c r="A10">
        <f>IF(LEN('RNV 02 2025'!G10)&gt;0, 1, 0)</f>
        <v>1</v>
      </c>
      <c r="B10">
        <f>IF('RNV 02 2025'!J10="En tiempo",1,0)</f>
        <v>1</v>
      </c>
      <c r="C10">
        <f t="shared" si="0"/>
        <v>1</v>
      </c>
      <c r="D10">
        <f>IF('RNV 02 2025'!G10="Acepta", 1, IF('RNV 02 2025'!G10="Rechaza", 0.5, IF(ISBLANK('RNV 02 2025'!G10), 0, )))</f>
        <v>1</v>
      </c>
      <c r="E10">
        <f>IF('RNV 02 2025'!I10="Se señala",1,0)</f>
        <v>1</v>
      </c>
      <c r="F10">
        <f t="shared" si="1"/>
        <v>1</v>
      </c>
      <c r="G10" t="str">
        <f>IF('RNV 02 2025'!L10="Implementadas", 1, IF('RNV 02 2025'!L10="Parcialmente implementadas", 0.5, IF('RNV 02 2025'!L10="No implementadas", 0,"0" )))</f>
        <v>0</v>
      </c>
      <c r="I10" t="s">
        <v>68</v>
      </c>
      <c r="J10" t="s">
        <v>7</v>
      </c>
    </row>
    <row r="11" spans="1:24" x14ac:dyDescent="0.25">
      <c r="A11">
        <f>IF(LEN('RNV 02 2025'!G11)&gt;0, 1, 0)</f>
        <v>0</v>
      </c>
      <c r="B11">
        <f>IF('RNV 02 2025'!J11="En tiempo",1,0)</f>
        <v>0</v>
      </c>
      <c r="C11">
        <f t="shared" si="0"/>
        <v>0</v>
      </c>
      <c r="D11">
        <f>IF('RNV 02 2025'!G11="Acepta", 1, IF('RNV 02 2025'!G11="Rechaza", 0.5, IF(ISBLANK('RNV 02 2025'!G11), 0, )))</f>
        <v>0</v>
      </c>
      <c r="E11">
        <f>IF('RNV 02 2025'!I11="Se señala",1,0)</f>
        <v>0</v>
      </c>
      <c r="F11">
        <f t="shared" si="1"/>
        <v>0</v>
      </c>
      <c r="G11" t="str">
        <f>IF('RNV 02 2025'!L11="Implementadas", 1, IF('RNV 02 2025'!L11="Parcialmente implementadas", 0.5, IF('RNV 02 2025'!L11="No implementadas", 0,"0" )))</f>
        <v>0</v>
      </c>
      <c r="I11" t="s">
        <v>69</v>
      </c>
      <c r="J11" t="s">
        <v>606</v>
      </c>
    </row>
    <row r="12" spans="1:24" x14ac:dyDescent="0.25">
      <c r="A12">
        <f>IF(LEN('RNV 02 2025'!G12)&gt;0, 1, 0)</f>
        <v>1</v>
      </c>
      <c r="B12">
        <f>IF('RNV 02 2025'!J12="En tiempo",1,0)</f>
        <v>1</v>
      </c>
      <c r="C12">
        <f t="shared" si="0"/>
        <v>1</v>
      </c>
      <c r="D12">
        <f>IF('RNV 02 2025'!G12="Acepta", 1, IF('RNV 02 2025'!G12="Rechaza", 0.5, IF(ISBLANK('RNV 02 2025'!G12), 0, )))</f>
        <v>1</v>
      </c>
      <c r="E12">
        <f>IF('RNV 02 2025'!I12="Se señala",1,0)</f>
        <v>1</v>
      </c>
      <c r="F12">
        <f t="shared" si="1"/>
        <v>1</v>
      </c>
      <c r="G12" t="str">
        <f>IF('RNV 02 2025'!L12="Implementadas", 1, IF('RNV 02 2025'!L12="Parcialmente implementadas", 0.5, IF('RNV 02 2025'!L12="No implementadas", 0,"0" )))</f>
        <v>0</v>
      </c>
      <c r="I12" t="s">
        <v>70</v>
      </c>
      <c r="J12" t="s">
        <v>607</v>
      </c>
    </row>
    <row r="13" spans="1:24" x14ac:dyDescent="0.25">
      <c r="A13" t="e">
        <f>IF(LEN('RNV 02 2025'!#REF!)&gt;0, 1, 0)</f>
        <v>#REF!</v>
      </c>
      <c r="B13" t="e">
        <f>IF('RNV 02 2025'!#REF!="En tiempo",1,0)</f>
        <v>#REF!</v>
      </c>
      <c r="C13" t="e">
        <f t="shared" si="0"/>
        <v>#REF!</v>
      </c>
      <c r="D13" t="e">
        <f>IF('RNV 02 2025'!#REF!="Acepta", 1, IF('RNV 02 2025'!#REF!="Rechaza", 0.5, IF(ISBLANK('RNV 02 2025'!#REF!), 0, )))</f>
        <v>#REF!</v>
      </c>
      <c r="E13" t="e">
        <f>IF('RNV 02 2025'!#REF!="Se señala",1,0)</f>
        <v>#REF!</v>
      </c>
      <c r="F13" t="e">
        <f t="shared" si="1"/>
        <v>#REF!</v>
      </c>
      <c r="G13" t="e">
        <f>IF('RNV 02 2025'!#REF!="Implementadas", 1, IF('RNV 02 2025'!#REF!="Parcialmente implementadas", 0.5, IF('RNV 02 2025'!#REF!="No implementadas", 0,"0" )))</f>
        <v>#REF!</v>
      </c>
      <c r="I13" t="s">
        <v>608</v>
      </c>
      <c r="J13" t="s">
        <v>609</v>
      </c>
    </row>
    <row r="14" spans="1:24" x14ac:dyDescent="0.25">
      <c r="A14">
        <f>IF(LEN('RNV 02 2025'!G13)&gt;0, 1, 0)</f>
        <v>1</v>
      </c>
      <c r="B14">
        <f>IF('RNV 02 2025'!J13="En tiempo",1,0)</f>
        <v>1</v>
      </c>
      <c r="C14">
        <f t="shared" si="0"/>
        <v>1</v>
      </c>
      <c r="D14">
        <f>IF('RNV 02 2025'!G13="Acepta", 1, IF('RNV 02 2025'!G13="Rechaza", 0.5, IF(ISBLANK('RNV 02 2025'!G13), 0, )))</f>
        <v>1</v>
      </c>
      <c r="E14">
        <f>IF('RNV 02 2025'!I13="Se señala",1,0)</f>
        <v>1</v>
      </c>
      <c r="F14">
        <f t="shared" si="1"/>
        <v>1</v>
      </c>
      <c r="G14" t="str">
        <f>IF('RNV 02 2025'!L13="Implementadas", 1, IF('RNV 02 2025'!L13="Parcialmente implementadas", 0.5, IF('RNV 02 2025'!L13="No implementadas", 0,"0" )))</f>
        <v>0</v>
      </c>
      <c r="I14" t="s">
        <v>73</v>
      </c>
      <c r="J14" t="s">
        <v>5</v>
      </c>
    </row>
    <row r="15" spans="1:24" x14ac:dyDescent="0.25">
      <c r="A15">
        <f>IF(LEN('RNV 02 2025'!G14)&gt;0, 1, 0)</f>
        <v>0</v>
      </c>
      <c r="B15">
        <f>IF('RNV 02 2025'!J14="En tiempo",1,0)</f>
        <v>0</v>
      </c>
      <c r="C15">
        <f t="shared" si="0"/>
        <v>0</v>
      </c>
      <c r="D15">
        <f>IF('RNV 02 2025'!G14="Acepta", 1, IF('RNV 02 2025'!G14="Rechaza", 0.5, IF(ISBLANK('RNV 02 2025'!G14), 0, )))</f>
        <v>0</v>
      </c>
      <c r="E15">
        <f>IF('RNV 02 2025'!I14="Se señala",1,0)</f>
        <v>0</v>
      </c>
      <c r="F15">
        <f t="shared" si="1"/>
        <v>0</v>
      </c>
      <c r="G15" t="str">
        <f>IF('RNV 02 2025'!L14="Implementadas", 1, IF('RNV 02 2025'!L14="Parcialmente implementadas", 0.5, IF('RNV 02 2025'!L14="No implementadas", 0,"0" )))</f>
        <v>0</v>
      </c>
      <c r="I15" t="s">
        <v>72</v>
      </c>
      <c r="J15" t="s">
        <v>610</v>
      </c>
    </row>
    <row r="16" spans="1:24" x14ac:dyDescent="0.25">
      <c r="A16">
        <f>IF(LEN('RNV 02 2025'!G15)&gt;0, 1, 0)</f>
        <v>0</v>
      </c>
      <c r="B16">
        <f>IF('RNV 02 2025'!J15="En tiempo",1,0)</f>
        <v>0</v>
      </c>
      <c r="C16">
        <f t="shared" si="0"/>
        <v>0</v>
      </c>
      <c r="D16">
        <f>IF('RNV 02 2025'!G15="Acepta", 1, IF('RNV 02 2025'!G15="Rechaza", 0.5, IF(ISBLANK('RNV 02 2025'!G15), 0, )))</f>
        <v>0</v>
      </c>
      <c r="E16">
        <f>IF('RNV 02 2025'!I15="Se señala",1,0)</f>
        <v>0</v>
      </c>
      <c r="F16">
        <f t="shared" si="1"/>
        <v>0</v>
      </c>
      <c r="G16" t="str">
        <f>IF('RNV 02 2025'!L15="Implementadas", 1, IF('RNV 02 2025'!L15="Parcialmente implementadas", 0.5, IF('RNV 02 2025'!L15="No implementadas", 0,"0" )))</f>
        <v>0</v>
      </c>
    </row>
    <row r="17" spans="1:24" x14ac:dyDescent="0.25">
      <c r="A17">
        <f>IF(LEN('RNV 02 2025'!G16)&gt;0, 1, 0)</f>
        <v>0</v>
      </c>
      <c r="B17">
        <f>IF('RNV 02 2025'!J16="En tiempo",1,0)</f>
        <v>0</v>
      </c>
      <c r="C17">
        <f t="shared" si="0"/>
        <v>0</v>
      </c>
      <c r="D17">
        <f>IF('RNV 02 2025'!G16="Acepta", 1, IF('RNV 02 2025'!G16="Rechaza", 0.5, IF(ISBLANK('RNV 02 2025'!G16), 0, )))</f>
        <v>0</v>
      </c>
      <c r="E17">
        <f>IF('RNV 02 2025'!I16="Se señala",1,0)</f>
        <v>0</v>
      </c>
      <c r="F17">
        <f t="shared" si="1"/>
        <v>0</v>
      </c>
      <c r="G17" t="str">
        <f>IF('RNV 02 2025'!L16="Implementadas", 1, IF('RNV 02 2025'!L16="Parcialmente implementadas", 0.5, IF('RNV 02 2025'!L16="No implementadas", 0,"0" )))</f>
        <v>0</v>
      </c>
      <c r="I17" t="s">
        <v>53</v>
      </c>
      <c r="J17" t="s">
        <v>945</v>
      </c>
    </row>
    <row r="18" spans="1:24" x14ac:dyDescent="0.25">
      <c r="A18">
        <f>IF(LEN('RNV 02 2025'!G17)&gt;0, 1, 0)</f>
        <v>0</v>
      </c>
      <c r="B18">
        <f>IF('RNV 02 2025'!J17="En tiempo",1,0)</f>
        <v>0</v>
      </c>
      <c r="C18">
        <f t="shared" si="0"/>
        <v>0</v>
      </c>
      <c r="D18">
        <f>IF('RNV 02 2025'!G17="Acepta", 1, IF('RNV 02 2025'!G17="Rechaza", 0.5, IF(ISBLANK('RNV 02 2025'!G17), 0, )))</f>
        <v>0</v>
      </c>
      <c r="E18">
        <f>IF('RNV 02 2025'!I17="Se señala",1,0)</f>
        <v>0</v>
      </c>
      <c r="F18">
        <f t="shared" si="1"/>
        <v>0</v>
      </c>
      <c r="G18" t="str">
        <f>IF('RNV 02 2025'!L17="Implementadas", 1, IF('RNV 02 2025'!L17="Parcialmente implementadas", 0.5, IF('RNV 02 2025'!L17="No implementadas", 0,"0" )))</f>
        <v>0</v>
      </c>
      <c r="I18" t="s">
        <v>54</v>
      </c>
      <c r="J18" t="s">
        <v>946</v>
      </c>
    </row>
    <row r="19" spans="1:24" x14ac:dyDescent="0.25">
      <c r="A19">
        <f>IF(LEN('RNV 02 2025'!G18)&gt;0, 1, 0)</f>
        <v>1</v>
      </c>
      <c r="B19">
        <f>IF('RNV 02 2025'!J18="En tiempo",1,0)</f>
        <v>1</v>
      </c>
      <c r="C19">
        <f t="shared" si="0"/>
        <v>1</v>
      </c>
      <c r="D19">
        <f>IF('RNV 02 2025'!G18="Acepta", 1, IF('RNV 02 2025'!G18="Rechaza", 0.5, IF(ISBLANK('RNV 02 2025'!G18), 0, )))</f>
        <v>1</v>
      </c>
      <c r="E19">
        <f>IF('RNV 02 2025'!I18="Se señala",1,0)</f>
        <v>1</v>
      </c>
      <c r="F19">
        <f t="shared" si="1"/>
        <v>1</v>
      </c>
      <c r="G19">
        <f>IF('RNV 02 2025'!L18="Implementadas", 1, IF('RNV 02 2025'!L18="Parcialmente implementadas", 0.5, IF('RNV 02 2025'!L18="No implementadas", 0,"0" )))</f>
        <v>0.5</v>
      </c>
      <c r="I19" t="s">
        <v>56</v>
      </c>
      <c r="J19" t="s">
        <v>947</v>
      </c>
    </row>
    <row r="20" spans="1:24" x14ac:dyDescent="0.25">
      <c r="A20">
        <f>IF(LEN('RNV 02 2025'!G19)&gt;0, 1, 0)</f>
        <v>0</v>
      </c>
      <c r="B20">
        <f>IF('RNV 02 2025'!J19="En tiempo",1,0)</f>
        <v>0</v>
      </c>
      <c r="C20">
        <f t="shared" si="0"/>
        <v>0</v>
      </c>
      <c r="D20">
        <f>IF('RNV 02 2025'!G19="Acepta", 1, IF('RNV 02 2025'!G19="Rechaza", 0.5, IF(ISBLANK('RNV 02 2025'!G19), 0, )))</f>
        <v>0</v>
      </c>
      <c r="E20">
        <f>IF('RNV 02 2025'!I19="Se señala",1,0)</f>
        <v>0</v>
      </c>
      <c r="F20">
        <f t="shared" si="1"/>
        <v>0</v>
      </c>
      <c r="G20" t="str">
        <f>IF('RNV 02 2025'!L19="Implementadas", 1, IF('RNV 02 2025'!L19="Parcialmente implementadas", 0.5, IF('RNV 02 2025'!L19="No implementadas", 0,"0" )))</f>
        <v>0</v>
      </c>
      <c r="I20" t="s">
        <v>58</v>
      </c>
      <c r="J20" t="s">
        <v>948</v>
      </c>
    </row>
    <row r="21" spans="1:24" x14ac:dyDescent="0.25">
      <c r="A21">
        <f>IF(LEN('RNV 02 2025'!G20)&gt;0, 1, 0)</f>
        <v>0</v>
      </c>
      <c r="B21">
        <f>IF('RNV 02 2025'!J20="En tiempo",1,0)</f>
        <v>0</v>
      </c>
      <c r="C21">
        <f t="shared" si="0"/>
        <v>0</v>
      </c>
      <c r="D21">
        <f>IF('RNV 02 2025'!G20="Acepta", 1, IF('RNV 02 2025'!G20="Rechaza", 0.5, IF(ISBLANK('RNV 02 2025'!G20), 0, )))</f>
        <v>0</v>
      </c>
      <c r="E21">
        <f>IF('RNV 02 2025'!I20="Se señala",1,0)</f>
        <v>0</v>
      </c>
      <c r="F21">
        <f t="shared" si="1"/>
        <v>0</v>
      </c>
      <c r="G21" t="str">
        <f>IF('RNV 02 2025'!L20="Implementadas", 1, IF('RNV 02 2025'!L20="Parcialmente implementadas", 0.5, IF('RNV 02 2025'!L20="No implementadas", 0,"0" )))</f>
        <v>0</v>
      </c>
      <c r="I21" t="s">
        <v>60</v>
      </c>
      <c r="J21" t="s">
        <v>955</v>
      </c>
    </row>
    <row r="22" spans="1:24" x14ac:dyDescent="0.25">
      <c r="A22">
        <f>IF(LEN('RNV 02 2025'!G21)&gt;0, 1, 0)</f>
        <v>1</v>
      </c>
      <c r="B22">
        <f>IF('RNV 02 2025'!J21="En tiempo",1,0)</f>
        <v>1</v>
      </c>
      <c r="C22">
        <f t="shared" si="0"/>
        <v>1</v>
      </c>
      <c r="D22">
        <f>IF('RNV 02 2025'!G21="Acepta", 1, IF('RNV 02 2025'!G21="Rechaza", 0.5, IF(ISBLANK('RNV 02 2025'!G21), 0, )))</f>
        <v>1</v>
      </c>
      <c r="E22">
        <f>IF('RNV 02 2025'!I21="Se señala",1,0)</f>
        <v>1</v>
      </c>
      <c r="F22">
        <f t="shared" si="1"/>
        <v>1</v>
      </c>
      <c r="G22" t="str">
        <f>IF('RNV 02 2025'!L21="Implementadas", 1, IF('RNV 02 2025'!L21="Parcialmente implementadas", 0.5, IF('RNV 02 2025'!L21="No implementadas", 0,"0" )))</f>
        <v>0</v>
      </c>
      <c r="I22" t="s">
        <v>62</v>
      </c>
      <c r="J22" t="s">
        <v>956</v>
      </c>
    </row>
    <row r="23" spans="1:24" x14ac:dyDescent="0.25">
      <c r="A23">
        <f>IF(LEN('RNV 02 2025'!G22)&gt;0, 1, 0)</f>
        <v>1</v>
      </c>
      <c r="B23">
        <f>IF('RNV 02 2025'!J22="En tiempo",1,0)</f>
        <v>0</v>
      </c>
      <c r="C23">
        <f t="shared" si="0"/>
        <v>0.5</v>
      </c>
      <c r="D23">
        <f>IF('RNV 02 2025'!G22="Acepta", 1, IF('RNV 02 2025'!G22="Rechaza", 0.5, IF(ISBLANK('RNV 02 2025'!G22), 0, )))</f>
        <v>1</v>
      </c>
      <c r="E23">
        <f>IF('RNV 02 2025'!I22="Se señala",1,0)</f>
        <v>1</v>
      </c>
      <c r="F23">
        <f t="shared" si="1"/>
        <v>1</v>
      </c>
      <c r="G23" t="str">
        <f>IF('RNV 02 2025'!L22="Implementadas", 1, IF('RNV 02 2025'!L22="Parcialmente implementadas", 0.5, IF('RNV 02 2025'!L22="No implementadas", 0,"0" )))</f>
        <v>0</v>
      </c>
      <c r="I23" t="s">
        <v>63</v>
      </c>
      <c r="J23" t="s">
        <v>958</v>
      </c>
    </row>
    <row r="24" spans="1:24" x14ac:dyDescent="0.25">
      <c r="A24">
        <f>IF(LEN('RNV 02 2025'!G23)&gt;0, 1, 0)</f>
        <v>0</v>
      </c>
      <c r="B24">
        <f>IF('RNV 02 2025'!J23="En tiempo",1,0)</f>
        <v>0</v>
      </c>
      <c r="C24">
        <f t="shared" si="0"/>
        <v>0</v>
      </c>
      <c r="D24">
        <f>IF('RNV 02 2025'!G23="Acepta", 1, IF('RNV 02 2025'!G23="Rechaza", 0.5, IF(ISBLANK('RNV 02 2025'!G23), 0, )))</f>
        <v>0</v>
      </c>
      <c r="E24">
        <f>IF('RNV 02 2025'!I23="Se señala",1,0)</f>
        <v>0</v>
      </c>
      <c r="F24">
        <f t="shared" si="1"/>
        <v>0</v>
      </c>
      <c r="G24" t="str">
        <f>IF('RNV 02 2025'!L23="Implementadas", 1, IF('RNV 02 2025'!L23="Parcialmente implementadas", 0.5, IF('RNV 02 2025'!L23="No implementadas", 0,"0" )))</f>
        <v>0</v>
      </c>
      <c r="I24" t="s">
        <v>65</v>
      </c>
      <c r="J24" t="s">
        <v>957</v>
      </c>
    </row>
    <row r="25" spans="1:24" x14ac:dyDescent="0.25">
      <c r="A25">
        <f>IF(LEN('RNV 02 2025'!G24)&gt;0, 1, 0)</f>
        <v>0</v>
      </c>
      <c r="B25">
        <f>IF('RNV 02 2025'!J24="En tiempo",1,0)</f>
        <v>0</v>
      </c>
      <c r="C25">
        <f t="shared" si="0"/>
        <v>0</v>
      </c>
      <c r="D25">
        <f>IF('RNV 02 2025'!G24="Acepta", 1, IF('RNV 02 2025'!G24="Rechaza", 0.5, IF(ISBLANK('RNV 02 2025'!G24), 0, )))</f>
        <v>0</v>
      </c>
      <c r="E25">
        <f>IF('RNV 02 2025'!I24="Se señala",1,0)</f>
        <v>0</v>
      </c>
      <c r="F25">
        <f t="shared" si="1"/>
        <v>0</v>
      </c>
      <c r="G25" t="str">
        <f>IF('RNV 02 2025'!L24="Implementadas", 1, IF('RNV 02 2025'!L24="Parcialmente implementadas", 0.5, IF('RNV 02 2025'!L24="No implementadas", 0,"0" )))</f>
        <v>0</v>
      </c>
    </row>
    <row r="26" spans="1:24" x14ac:dyDescent="0.25">
      <c r="A26">
        <f>IF(LEN('RNV 02 2025'!G25)&gt;0, 1, 0)</f>
        <v>0</v>
      </c>
      <c r="B26">
        <f>IF('RNV 02 2025'!J25="En tiempo",1,0)</f>
        <v>0</v>
      </c>
      <c r="C26">
        <f t="shared" si="0"/>
        <v>0</v>
      </c>
      <c r="D26">
        <f>IF('RNV 02 2025'!G25="Acepta", 1, IF('RNV 02 2025'!G25="Rechaza", 0.5, IF(ISBLANK('RNV 02 2025'!G25), 0, )))</f>
        <v>0</v>
      </c>
      <c r="E26">
        <f>IF('RNV 02 2025'!I25="Se señala",1,0)</f>
        <v>0</v>
      </c>
      <c r="F26">
        <f t="shared" si="1"/>
        <v>0</v>
      </c>
      <c r="G26" t="str">
        <f>IF('RNV 02 2025'!L25="Implementadas", 1, IF('RNV 02 2025'!L25="Parcialmente implementadas", 0.5, IF('RNV 02 2025'!L25="No implementadas", 0,"0" )))</f>
        <v>0</v>
      </c>
    </row>
    <row r="27" spans="1:24" x14ac:dyDescent="0.25">
      <c r="A27">
        <f>IF(LEN('RNV 02 2025'!G26)&gt;0, 1, 0)</f>
        <v>0</v>
      </c>
      <c r="B27">
        <f>IF('RNV 02 2025'!J26="En tiempo",1,0)</f>
        <v>0</v>
      </c>
      <c r="C27">
        <f t="shared" si="0"/>
        <v>0</v>
      </c>
      <c r="D27">
        <f>IF('RNV 02 2025'!G26="Acepta", 1, IF('RNV 02 2025'!G26="Rechaza", 0.5, IF(ISBLANK('RNV 02 2025'!G26), 0, )))</f>
        <v>0</v>
      </c>
      <c r="E27">
        <f>IF('RNV 02 2025'!I26="Se señala",1,0)</f>
        <v>0</v>
      </c>
      <c r="F27">
        <f t="shared" si="1"/>
        <v>0</v>
      </c>
      <c r="G27" t="str">
        <f>IF('RNV 02 2025'!L26="Implementadas", 1, IF('RNV 02 2025'!L26="Parcialmente implementadas", 0.5, IF('RNV 02 2025'!L26="No implementadas", 0,"0" )))</f>
        <v>0</v>
      </c>
      <c r="I27" t="s">
        <v>727</v>
      </c>
      <c r="J27" t="s">
        <v>46</v>
      </c>
      <c r="K27" t="s">
        <v>49</v>
      </c>
      <c r="L27" t="s">
        <v>52</v>
      </c>
    </row>
    <row r="28" spans="1:24" x14ac:dyDescent="0.25">
      <c r="A28">
        <f>IF(LEN('RNV 02 2025'!G27)&gt;0, 1, 0)</f>
        <v>1</v>
      </c>
      <c r="B28">
        <f>IF('RNV 02 2025'!J27="En tiempo",1,0)</f>
        <v>1</v>
      </c>
      <c r="C28">
        <f t="shared" si="0"/>
        <v>1</v>
      </c>
      <c r="D28">
        <f>IF('RNV 02 2025'!G27="Acepta", 1, IF('RNV 02 2025'!G27="Rechaza", 0.5, IF(ISBLANK('RNV 02 2025'!G27), 0, )))</f>
        <v>1</v>
      </c>
      <c r="E28">
        <f>IF('RNV 02 2025'!I27="Se señala",1,0)</f>
        <v>1</v>
      </c>
      <c r="F28">
        <f t="shared" si="1"/>
        <v>1</v>
      </c>
      <c r="G28" t="str">
        <f>IF('RNV 02 2025'!L27="Implementadas", 1, IF('RNV 02 2025'!L27="Parcialmente implementadas", 0.5, IF('RNV 02 2025'!L27="No implementadas", 0,"0" )))</f>
        <v>0</v>
      </c>
      <c r="I28" t="s">
        <v>50</v>
      </c>
      <c r="J28" t="s">
        <v>51</v>
      </c>
      <c r="K28" t="s">
        <v>47</v>
      </c>
      <c r="L28" t="s">
        <v>48</v>
      </c>
    </row>
    <row r="29" spans="1:24" x14ac:dyDescent="0.25">
      <c r="A29">
        <f>IF(LEN('RNV 02 2025'!G28)&gt;0, 1, 0)</f>
        <v>0</v>
      </c>
      <c r="B29">
        <f>IF('RNV 02 2025'!J28="En tiempo",1,0)</f>
        <v>0</v>
      </c>
      <c r="C29">
        <f t="shared" si="0"/>
        <v>0</v>
      </c>
      <c r="D29">
        <f>IF('RNV 02 2025'!G28="Acepta", 1, IF('RNV 02 2025'!G28="Rechaza", 0.5, IF(ISBLANK('RNV 02 2025'!G28), 0, )))</f>
        <v>0</v>
      </c>
      <c r="E29">
        <f>IF('RNV 02 2025'!I28="Se señala",1,0)</f>
        <v>0</v>
      </c>
      <c r="F29">
        <f t="shared" si="1"/>
        <v>0</v>
      </c>
      <c r="G29" t="str">
        <f>IF('RNV 02 2025'!L28="Implementadas", 1, IF('RNV 02 2025'!L28="Parcialmente implementadas", 0.5, IF('RNV 02 2025'!L28="No implementadas", 0,"0" )))</f>
        <v>0</v>
      </c>
      <c r="L29" t="s">
        <v>729</v>
      </c>
    </row>
    <row r="30" spans="1:24" x14ac:dyDescent="0.25">
      <c r="A30">
        <f>IF(LEN('RNV 02 2025'!G29)&gt;0, 1, 0)</f>
        <v>0</v>
      </c>
      <c r="B30">
        <f>IF('RNV 02 2025'!J29="En tiempo",1,0)</f>
        <v>0</v>
      </c>
      <c r="C30">
        <f t="shared" si="0"/>
        <v>0</v>
      </c>
      <c r="D30">
        <f>IF('RNV 02 2025'!G29="Acepta", 1, IF('RNV 02 2025'!G29="Rechaza", 0.5, IF(ISBLANK('RNV 02 2025'!G29), 0, )))</f>
        <v>0</v>
      </c>
      <c r="E30">
        <f>IF('RNV 02 2025'!I29="Se señala",1,0)</f>
        <v>0</v>
      </c>
      <c r="F30">
        <f t="shared" si="1"/>
        <v>0</v>
      </c>
      <c r="G30" t="str">
        <f>IF('RNV 02 2025'!L29="Implementadas", 1, IF('RNV 02 2025'!L29="Parcialmente implementadas", 0.5, IF('RNV 02 2025'!L29="No implementadas", 0,"0" )))</f>
        <v>0</v>
      </c>
      <c r="S30" s="3"/>
      <c r="T30" s="3"/>
      <c r="U30" s="3"/>
      <c r="V30" s="3"/>
      <c r="W30" s="3"/>
      <c r="X30" s="3"/>
    </row>
    <row r="31" spans="1:24" x14ac:dyDescent="0.25">
      <c r="A31">
        <f>IF(LEN('RNV 02 2025'!G30)&gt;0, 1, 0)</f>
        <v>1</v>
      </c>
      <c r="B31">
        <f>IF('RNV 02 2025'!J30="En tiempo",1,0)</f>
        <v>0</v>
      </c>
      <c r="C31">
        <f t="shared" si="0"/>
        <v>0.5</v>
      </c>
      <c r="D31">
        <f>IF('RNV 02 2025'!G30="Acepta", 1, IF('RNV 02 2025'!G30="Rechaza", 0.5, IF(ISBLANK('RNV 02 2025'!G30), 0, )))</f>
        <v>1</v>
      </c>
      <c r="E31">
        <f>IF('RNV 02 2025'!I30="Se señala",1,0)</f>
        <v>1</v>
      </c>
      <c r="F31">
        <f t="shared" si="1"/>
        <v>1</v>
      </c>
      <c r="G31" t="str">
        <f>IF('RNV 02 2025'!L30="Implementadas", 1, IF('RNV 02 2025'!L30="Parcialmente implementadas", 0.5, IF('RNV 02 2025'!L30="No implementadas", 0,"0" )))</f>
        <v>0</v>
      </c>
    </row>
    <row r="32" spans="1:24" x14ac:dyDescent="0.25">
      <c r="A32">
        <f>IF(LEN('RNV 02 2025'!G31)&gt;0, 1, 0)</f>
        <v>0</v>
      </c>
      <c r="B32">
        <f>IF('RNV 02 2025'!J31="En tiempo",1,0)</f>
        <v>0</v>
      </c>
      <c r="C32">
        <f t="shared" si="0"/>
        <v>0</v>
      </c>
      <c r="D32">
        <f>IF('RNV 02 2025'!G31="Acepta", 1, IF('RNV 02 2025'!G31="Rechaza", 0.5, IF(ISBLANK('RNV 02 2025'!G31), 0, )))</f>
        <v>0</v>
      </c>
      <c r="E32">
        <f>IF('RNV 02 2025'!I31="Se señala",1,0)</f>
        <v>0</v>
      </c>
      <c r="F32">
        <f t="shared" si="1"/>
        <v>0</v>
      </c>
      <c r="G32" t="str">
        <f>IF('RNV 02 2025'!L31="Implementadas", 1, IF('RNV 02 2025'!L31="Parcialmente implementadas", 0.5, IF('RNV 02 2025'!L31="No implementadas", 0,"0" )))</f>
        <v>0</v>
      </c>
    </row>
    <row r="33" spans="1:7" x14ac:dyDescent="0.25">
      <c r="A33">
        <f>IF(LEN('RNV 02 2025'!G32)&gt;0, 1, 0)</f>
        <v>0</v>
      </c>
      <c r="B33">
        <f>IF('RNV 02 2025'!J32="En tiempo",1,0)</f>
        <v>0</v>
      </c>
      <c r="C33">
        <f t="shared" si="0"/>
        <v>0</v>
      </c>
      <c r="D33">
        <f>IF('RNV 02 2025'!G32="Acepta", 1, IF('RNV 02 2025'!G32="Rechaza", 0.5, IF(ISBLANK('RNV 02 2025'!G32), 0, )))</f>
        <v>0</v>
      </c>
      <c r="E33">
        <f>IF('RNV 02 2025'!I32="Se señala",1,0)</f>
        <v>0</v>
      </c>
      <c r="F33">
        <f t="shared" si="1"/>
        <v>0</v>
      </c>
      <c r="G33" t="str">
        <f>IF('RNV 02 2025'!L32="Implementadas", 1, IF('RNV 02 2025'!L32="Parcialmente implementadas", 0.5, IF('RNV 02 2025'!L32="No implementadas", 0,"0" )))</f>
        <v>0</v>
      </c>
    </row>
    <row r="34" spans="1:7" x14ac:dyDescent="0.25">
      <c r="A34">
        <f>IF(LEN('RNV 02 2025'!G33)&gt;0, 1, 0)</f>
        <v>0</v>
      </c>
      <c r="B34">
        <f>IF('RNV 02 2025'!J33="En tiempo",1,0)</f>
        <v>0</v>
      </c>
      <c r="C34">
        <f t="shared" si="0"/>
        <v>0</v>
      </c>
      <c r="D34">
        <f>IF('RNV 02 2025'!G33="Acepta", 1, IF('RNV 02 2025'!G33="Rechaza", 0.5, IF(ISBLANK('RNV 02 2025'!G33), 0, )))</f>
        <v>0</v>
      </c>
      <c r="E34">
        <f>IF('RNV 02 2025'!I33="Se señala",1,0)</f>
        <v>0</v>
      </c>
      <c r="F34">
        <f t="shared" si="1"/>
        <v>0</v>
      </c>
      <c r="G34" t="str">
        <f>IF('RNV 02 2025'!L33="Implementadas", 1, IF('RNV 02 2025'!L33="Parcialmente implementadas", 0.5, IF('RNV 02 2025'!L33="No implementadas", 0,"0" )))</f>
        <v>0</v>
      </c>
    </row>
    <row r="35" spans="1:7" x14ac:dyDescent="0.25">
      <c r="A35">
        <f>IF(LEN('RNV 02 2025'!G34)&gt;0, 1, 0)</f>
        <v>0</v>
      </c>
      <c r="B35">
        <f>IF('RNV 02 2025'!J34="En tiempo",1,0)</f>
        <v>0</v>
      </c>
      <c r="C35">
        <f t="shared" si="0"/>
        <v>0</v>
      </c>
      <c r="D35">
        <f>IF('RNV 02 2025'!G34="Acepta", 1, IF('RNV 02 2025'!G34="Rechaza", 0.5, IF(ISBLANK('RNV 02 2025'!G34), 0, )))</f>
        <v>0</v>
      </c>
      <c r="E35">
        <f>IF('RNV 02 2025'!I34="Se señala",1,0)</f>
        <v>0</v>
      </c>
      <c r="F35">
        <f t="shared" si="1"/>
        <v>0</v>
      </c>
      <c r="G35" t="str">
        <f>IF('RNV 02 2025'!L34="Implementadas", 1, IF('RNV 02 2025'!L34="Parcialmente implementadas", 0.5, IF('RNV 02 2025'!L34="No implementadas", 0,"0" )))</f>
        <v>0</v>
      </c>
    </row>
    <row r="36" spans="1:7" x14ac:dyDescent="0.25">
      <c r="A36">
        <f>IF(LEN('RNV 02 2025'!G35)&gt;0, 1, 0)</f>
        <v>0</v>
      </c>
      <c r="B36">
        <f>IF('RNV 02 2025'!J35="En tiempo",1,0)</f>
        <v>0</v>
      </c>
      <c r="C36">
        <f t="shared" si="0"/>
        <v>0</v>
      </c>
      <c r="D36">
        <f>IF('RNV 02 2025'!G35="Acepta", 1, IF('RNV 02 2025'!G35="Rechaza", 0.5, IF(ISBLANK('RNV 02 2025'!G35), 0, )))</f>
        <v>0</v>
      </c>
      <c r="E36">
        <f>IF('RNV 02 2025'!I35="Se señala",1,0)</f>
        <v>0</v>
      </c>
      <c r="F36">
        <f t="shared" si="1"/>
        <v>0</v>
      </c>
      <c r="G36" t="str">
        <f>IF('RNV 02 2025'!L35="Implementadas", 1, IF('RNV 02 2025'!L35="Parcialmente implementadas", 0.5, IF('RNV 02 2025'!L35="No implementadas", 0,"0" )))</f>
        <v>0</v>
      </c>
    </row>
    <row r="37" spans="1:7" x14ac:dyDescent="0.25">
      <c r="A37">
        <f>IF(LEN('RNV 02 2025'!G36)&gt;0, 1, 0)</f>
        <v>1</v>
      </c>
      <c r="B37">
        <f>IF('RNV 02 2025'!J36="En tiempo",1,0)</f>
        <v>1</v>
      </c>
      <c r="C37">
        <f t="shared" si="0"/>
        <v>1</v>
      </c>
      <c r="D37">
        <f>IF('RNV 02 2025'!G36="Acepta", 1, IF('RNV 02 2025'!G36="Rechaza", 0.5, IF(ISBLANK('RNV 02 2025'!G36), 0, )))</f>
        <v>0.5</v>
      </c>
      <c r="E37">
        <f>IF('RNV 02 2025'!I36="Se señala",1,0)</f>
        <v>0</v>
      </c>
      <c r="F37">
        <f t="shared" si="1"/>
        <v>0.25</v>
      </c>
      <c r="G37">
        <f>IF('RNV 02 2025'!L36="Implementadas", 1, IF('RNV 02 2025'!L36="Parcialmente implementadas", 0.5, IF('RNV 02 2025'!L36="No implementadas", 0,"0" )))</f>
        <v>0</v>
      </c>
    </row>
    <row r="38" spans="1:7" x14ac:dyDescent="0.25">
      <c r="A38">
        <f>IF(LEN('RNV 02 2025'!G37)&gt;0, 1, 0)</f>
        <v>0</v>
      </c>
      <c r="B38">
        <f>IF('RNV 02 2025'!J37="En tiempo",1,0)</f>
        <v>0</v>
      </c>
      <c r="C38">
        <f t="shared" si="0"/>
        <v>0</v>
      </c>
      <c r="D38">
        <f>IF('RNV 02 2025'!G37="Acepta", 1, IF('RNV 02 2025'!G37="Rechaza", 0.5, IF(ISBLANK('RNV 02 2025'!G37), 0, )))</f>
        <v>0</v>
      </c>
      <c r="E38">
        <f>IF('RNV 02 2025'!I37="Se señala",1,0)</f>
        <v>0</v>
      </c>
      <c r="F38">
        <f t="shared" si="1"/>
        <v>0</v>
      </c>
      <c r="G38" t="str">
        <f>IF('RNV 02 2025'!L37="Implementadas", 1, IF('RNV 02 2025'!L37="Parcialmente implementadas", 0.5, IF('RNV 02 2025'!L37="No implementadas", 0,"0" )))</f>
        <v>0</v>
      </c>
    </row>
    <row r="39" spans="1:7" x14ac:dyDescent="0.25">
      <c r="A39">
        <f>IF(LEN('RNV 02 2025'!G38)&gt;0, 1, 0)</f>
        <v>0</v>
      </c>
      <c r="B39">
        <f>IF('RNV 02 2025'!J38="En tiempo",1,0)</f>
        <v>0</v>
      </c>
      <c r="C39">
        <f t="shared" si="0"/>
        <v>0</v>
      </c>
      <c r="D39">
        <f>IF('RNV 02 2025'!G38="Acepta", 1, IF('RNV 02 2025'!G38="Rechaza", 0.5, IF(ISBLANK('RNV 02 2025'!G38), 0, )))</f>
        <v>0</v>
      </c>
      <c r="E39">
        <f>IF('RNV 02 2025'!I38="Se señala",1,0)</f>
        <v>0</v>
      </c>
      <c r="F39">
        <f t="shared" si="1"/>
        <v>0</v>
      </c>
      <c r="G39" t="str">
        <f>IF('RNV 02 2025'!L38="Implementadas", 1, IF('RNV 02 2025'!L38="Parcialmente implementadas", 0.5, IF('RNV 02 2025'!L38="No implementadas", 0,"0" )))</f>
        <v>0</v>
      </c>
    </row>
    <row r="40" spans="1:7" x14ac:dyDescent="0.25">
      <c r="A40">
        <f>IF(LEN('RNV 02 2025'!G39)&gt;0, 1, 0)</f>
        <v>0</v>
      </c>
      <c r="B40">
        <f>IF('RNV 02 2025'!J39="En tiempo",1,0)</f>
        <v>0</v>
      </c>
      <c r="C40">
        <f t="shared" si="0"/>
        <v>0</v>
      </c>
      <c r="D40">
        <f>IF('RNV 02 2025'!G39="Acepta", 1, IF('RNV 02 2025'!G39="Rechaza", 0.5, IF(ISBLANK('RNV 02 2025'!G39), 0, )))</f>
        <v>0</v>
      </c>
      <c r="E40">
        <f>IF('RNV 02 2025'!I39="Se señala",1,0)</f>
        <v>0</v>
      </c>
      <c r="F40">
        <f t="shared" si="1"/>
        <v>0</v>
      </c>
      <c r="G40" t="str">
        <f>IF('RNV 02 2025'!L39="Implementadas", 1, IF('RNV 02 2025'!L39="Parcialmente implementadas", 0.5, IF('RNV 02 2025'!L39="No implementadas", 0,"0" )))</f>
        <v>0</v>
      </c>
    </row>
    <row r="41" spans="1:7" x14ac:dyDescent="0.25">
      <c r="A41">
        <f>IF(LEN('RNV 02 2025'!G40)&gt;0, 1, 0)</f>
        <v>0</v>
      </c>
      <c r="B41">
        <f>IF('RNV 02 2025'!J40="En tiempo",1,0)</f>
        <v>0</v>
      </c>
      <c r="C41">
        <f t="shared" si="0"/>
        <v>0</v>
      </c>
      <c r="D41">
        <f>IF('RNV 02 2025'!G40="Acepta", 1, IF('RNV 02 2025'!G40="Rechaza", 0.5, IF(ISBLANK('RNV 02 2025'!G40), 0, )))</f>
        <v>0</v>
      </c>
      <c r="E41">
        <f>IF('RNV 02 2025'!I40="Se señala",1,0)</f>
        <v>0</v>
      </c>
      <c r="F41">
        <f t="shared" si="1"/>
        <v>0</v>
      </c>
      <c r="G41" t="str">
        <f>IF('RNV 02 2025'!L40="Implementadas", 1, IF('RNV 02 2025'!L40="Parcialmente implementadas", 0.5, IF('RNV 02 2025'!L40="No implementadas", 0,"0" )))</f>
        <v>0</v>
      </c>
    </row>
    <row r="42" spans="1:7" x14ac:dyDescent="0.25">
      <c r="A42">
        <f>IF(LEN('RNV 02 2025'!G41)&gt;0, 1, 0)</f>
        <v>1</v>
      </c>
      <c r="B42">
        <f>IF('RNV 02 2025'!J41="En tiempo",1,0)</f>
        <v>1</v>
      </c>
      <c r="C42">
        <f t="shared" si="0"/>
        <v>1</v>
      </c>
      <c r="D42">
        <f>IF('RNV 02 2025'!G41="Acepta", 1, IF('RNV 02 2025'!G41="Rechaza", 0.5, IF(ISBLANK('RNV 02 2025'!G41), 0, )))</f>
        <v>1</v>
      </c>
      <c r="E42">
        <f>IF('RNV 02 2025'!I41="Se señala",1,0)</f>
        <v>1</v>
      </c>
      <c r="F42">
        <f t="shared" si="1"/>
        <v>1</v>
      </c>
      <c r="G42" t="str">
        <f>IF('RNV 02 2025'!L41="Implementadas", 1, IF('RNV 02 2025'!L41="Parcialmente implementadas", 0.5, IF('RNV 02 2025'!L41="No implementadas", 0,"0" )))</f>
        <v>0</v>
      </c>
    </row>
    <row r="43" spans="1:7" x14ac:dyDescent="0.25">
      <c r="A43">
        <f>IF(LEN('RNV 02 2025'!G42)&gt;0, 1, 0)</f>
        <v>0</v>
      </c>
      <c r="B43">
        <f>IF('RNV 02 2025'!J42="En tiempo",1,0)</f>
        <v>0</v>
      </c>
      <c r="C43">
        <f t="shared" si="0"/>
        <v>0</v>
      </c>
      <c r="D43">
        <f>IF('RNV 02 2025'!G42="Acepta", 1, IF('RNV 02 2025'!G42="Rechaza", 0.5, IF(ISBLANK('RNV 02 2025'!G42), 0, )))</f>
        <v>0</v>
      </c>
      <c r="E43">
        <f>IF('RNV 02 2025'!I42="Se señala",1,0)</f>
        <v>0</v>
      </c>
      <c r="F43">
        <f t="shared" si="1"/>
        <v>0</v>
      </c>
      <c r="G43" t="str">
        <f>IF('RNV 02 2025'!L42="Implementadas", 1, IF('RNV 02 2025'!L42="Parcialmente implementadas", 0.5, IF('RNV 02 2025'!L42="No implementadas", 0,"0" )))</f>
        <v>0</v>
      </c>
    </row>
    <row r="44" spans="1:7" x14ac:dyDescent="0.25">
      <c r="A44">
        <f>IF(LEN('RNV 02 2025'!G43)&gt;0, 1, 0)</f>
        <v>0</v>
      </c>
      <c r="B44">
        <f>IF('RNV 02 2025'!J43="En tiempo",1,0)</f>
        <v>0</v>
      </c>
      <c r="C44">
        <f t="shared" si="0"/>
        <v>0</v>
      </c>
      <c r="D44">
        <f>IF('RNV 02 2025'!G43="Acepta", 1, IF('RNV 02 2025'!G43="Rechaza", 0.5, IF(ISBLANK('RNV 02 2025'!G43), 0, )))</f>
        <v>0</v>
      </c>
      <c r="E44">
        <f>IF('RNV 02 2025'!I43="Se señala",1,0)</f>
        <v>0</v>
      </c>
      <c r="F44">
        <f t="shared" si="1"/>
        <v>0</v>
      </c>
      <c r="G44" t="str">
        <f>IF('RNV 02 2025'!L43="Implementadas", 1, IF('RNV 02 2025'!L43="Parcialmente implementadas", 0.5, IF('RNV 02 2025'!L43="No implementadas", 0,"0" )))</f>
        <v>0</v>
      </c>
    </row>
    <row r="45" spans="1:7" x14ac:dyDescent="0.25">
      <c r="A45">
        <f>IF(LEN('RNV 02 2025'!G44)&gt;0, 1, 0)</f>
        <v>0</v>
      </c>
      <c r="B45">
        <f>IF('RNV 02 2025'!J44="En tiempo",1,0)</f>
        <v>0</v>
      </c>
      <c r="C45">
        <f t="shared" si="0"/>
        <v>0</v>
      </c>
      <c r="D45">
        <f>IF('RNV 02 2025'!G44="Acepta", 1, IF('RNV 02 2025'!G44="Rechaza", 0.5, IF(ISBLANK('RNV 02 2025'!G44), 0, )))</f>
        <v>0</v>
      </c>
      <c r="E45">
        <f>IF('RNV 02 2025'!I44="Se señala",1,0)</f>
        <v>0</v>
      </c>
      <c r="F45">
        <f t="shared" si="1"/>
        <v>0</v>
      </c>
      <c r="G45" t="str">
        <f>IF('RNV 02 2025'!L44="Implementadas", 1, IF('RNV 02 2025'!L44="Parcialmente implementadas", 0.5, IF('RNV 02 2025'!L44="No implementadas", 0,"0" )))</f>
        <v>0</v>
      </c>
    </row>
    <row r="46" spans="1:7" x14ac:dyDescent="0.25">
      <c r="A46">
        <f>IF(LEN('RNV 02 2025'!G45)&gt;0, 1, 0)</f>
        <v>0</v>
      </c>
      <c r="B46">
        <f>IF('RNV 02 2025'!J45="En tiempo",1,0)</f>
        <v>0</v>
      </c>
      <c r="C46">
        <f t="shared" si="0"/>
        <v>0</v>
      </c>
      <c r="D46">
        <f>IF('RNV 02 2025'!G45="Acepta", 1, IF('RNV 02 2025'!G45="Rechaza", 0.5, IF(ISBLANK('RNV 02 2025'!G45), 0, )))</f>
        <v>0</v>
      </c>
      <c r="E46">
        <f>IF('RNV 02 2025'!I45="Se señala",1,0)</f>
        <v>0</v>
      </c>
      <c r="F46">
        <f t="shared" si="1"/>
        <v>0</v>
      </c>
      <c r="G46" t="str">
        <f>IF('RNV 02 2025'!L45="Implementadas", 1, IF('RNV 02 2025'!L45="Parcialmente implementadas", 0.5, IF('RNV 02 2025'!L45="No implementadas", 0,"0" )))</f>
        <v>0</v>
      </c>
    </row>
    <row r="47" spans="1:7" x14ac:dyDescent="0.25">
      <c r="A47">
        <f>IF(LEN('RNV 02 2025'!G46)&gt;0, 1, 0)</f>
        <v>0</v>
      </c>
      <c r="B47">
        <f>IF('RNV 02 2025'!J46="En tiempo",1,0)</f>
        <v>0</v>
      </c>
      <c r="C47">
        <f t="shared" si="0"/>
        <v>0</v>
      </c>
      <c r="D47">
        <f>IF('RNV 02 2025'!G46="Acepta", 1, IF('RNV 02 2025'!G46="Rechaza", 0.5, IF(ISBLANK('RNV 02 2025'!G46), 0, )))</f>
        <v>0</v>
      </c>
      <c r="E47">
        <f>IF('RNV 02 2025'!I46="Se señala",1,0)</f>
        <v>0</v>
      </c>
      <c r="F47">
        <f t="shared" si="1"/>
        <v>0</v>
      </c>
      <c r="G47" t="str">
        <f>IF('RNV 02 2025'!L46="Implementadas", 1, IF('RNV 02 2025'!L46="Parcialmente implementadas", 0.5, IF('RNV 02 2025'!L46="No implementadas", 0,"0" )))</f>
        <v>0</v>
      </c>
    </row>
    <row r="48" spans="1:7" x14ac:dyDescent="0.25">
      <c r="A48">
        <f>IF(LEN('RNV 02 2025'!G47)&gt;0, 1, 0)</f>
        <v>0</v>
      </c>
      <c r="B48">
        <f>IF('RNV 02 2025'!J47="En tiempo",1,0)</f>
        <v>0</v>
      </c>
      <c r="C48">
        <f t="shared" si="0"/>
        <v>0</v>
      </c>
      <c r="D48">
        <f>IF('RNV 02 2025'!G47="Acepta", 1, IF('RNV 02 2025'!G47="Rechaza", 0.5, IF(ISBLANK('RNV 02 2025'!G47), 0, )))</f>
        <v>0</v>
      </c>
      <c r="E48">
        <f>IF('RNV 02 2025'!I47="Se señala",1,0)</f>
        <v>0</v>
      </c>
      <c r="F48">
        <f t="shared" si="1"/>
        <v>0</v>
      </c>
      <c r="G48" t="str">
        <f>IF('RNV 02 2025'!L47="Implementadas", 1, IF('RNV 02 2025'!L47="Parcialmente implementadas", 0.5, IF('RNV 02 2025'!L47="No implementadas", 0,"0" )))</f>
        <v>0</v>
      </c>
    </row>
    <row r="49" spans="1:7" x14ac:dyDescent="0.25">
      <c r="A49">
        <f>IF(LEN('RNV 02 2025'!G48)&gt;0, 1, 0)</f>
        <v>1</v>
      </c>
      <c r="B49">
        <f>IF('RNV 02 2025'!J48="En tiempo",1,0)</f>
        <v>1</v>
      </c>
      <c r="C49">
        <f t="shared" si="0"/>
        <v>1</v>
      </c>
      <c r="D49">
        <f>IF('RNV 02 2025'!G48="Acepta", 1, IF('RNV 02 2025'!G48="Rechaza", 0.5, IF(ISBLANK('RNV 02 2025'!G48), 0, )))</f>
        <v>0.5</v>
      </c>
      <c r="E49">
        <f>IF('RNV 02 2025'!I48="Se señala",1,0)</f>
        <v>0</v>
      </c>
      <c r="F49">
        <f t="shared" si="1"/>
        <v>0.25</v>
      </c>
      <c r="G49">
        <f>IF('RNV 02 2025'!L48="Implementadas", 1, IF('RNV 02 2025'!L48="Parcialmente implementadas", 0.5, IF('RNV 02 2025'!L48="No implementadas", 0,"0" )))</f>
        <v>0</v>
      </c>
    </row>
    <row r="50" spans="1:7" x14ac:dyDescent="0.25">
      <c r="A50">
        <f>IF(LEN('RNV 02 2025'!G49)&gt;0, 1, 0)</f>
        <v>0</v>
      </c>
      <c r="B50">
        <f>IF('RNV 02 2025'!J49="En tiempo",1,0)</f>
        <v>0</v>
      </c>
      <c r="C50">
        <f t="shared" si="0"/>
        <v>0</v>
      </c>
      <c r="D50">
        <f>IF('RNV 02 2025'!G49="Acepta", 1, IF('RNV 02 2025'!G49="Rechaza", 0.5, IF(ISBLANK('RNV 02 2025'!G49), 0, )))</f>
        <v>0</v>
      </c>
      <c r="E50">
        <f>IF('RNV 02 2025'!I49="Se señala",1,0)</f>
        <v>0</v>
      </c>
      <c r="F50">
        <f t="shared" si="1"/>
        <v>0</v>
      </c>
      <c r="G50" t="str">
        <f>IF('RNV 02 2025'!L49="Implementadas", 1, IF('RNV 02 2025'!L49="Parcialmente implementadas", 0.5, IF('RNV 02 2025'!L49="No implementadas", 0,"0" )))</f>
        <v>0</v>
      </c>
    </row>
    <row r="51" spans="1:7" x14ac:dyDescent="0.25">
      <c r="A51">
        <f>IF(LEN('RNV 02 2025'!G50)&gt;0, 1, 0)</f>
        <v>1</v>
      </c>
      <c r="B51">
        <f>IF('RNV 02 2025'!J50="En tiempo",1,0)</f>
        <v>1</v>
      </c>
      <c r="C51">
        <f t="shared" si="0"/>
        <v>1</v>
      </c>
      <c r="D51">
        <f>IF('RNV 02 2025'!G50="Acepta", 1, IF('RNV 02 2025'!G50="Rechaza", 0.5, IF(ISBLANK('RNV 02 2025'!G50), 0, )))</f>
        <v>1</v>
      </c>
      <c r="E51">
        <f>IF('RNV 02 2025'!I50="Se señala",1,0)</f>
        <v>1</v>
      </c>
      <c r="F51">
        <f t="shared" si="1"/>
        <v>1</v>
      </c>
      <c r="G51" t="str">
        <f>IF('RNV 02 2025'!L50="Implementadas", 1, IF('RNV 02 2025'!L50="Parcialmente implementadas", 0.5, IF('RNV 02 2025'!L50="No implementadas", 0,"0" )))</f>
        <v>0</v>
      </c>
    </row>
    <row r="52" spans="1:7" x14ac:dyDescent="0.25">
      <c r="A52">
        <f>IF(LEN('RNV 02 2025'!G51)&gt;0, 1, 0)</f>
        <v>0</v>
      </c>
      <c r="B52">
        <f>IF('RNV 02 2025'!J51="En tiempo",1,0)</f>
        <v>0</v>
      </c>
      <c r="C52">
        <f t="shared" si="0"/>
        <v>0</v>
      </c>
      <c r="D52">
        <f>IF('RNV 02 2025'!G51="Acepta", 1, IF('RNV 02 2025'!G51="Rechaza", 0.5, IF(ISBLANK('RNV 02 2025'!G51), 0, )))</f>
        <v>0</v>
      </c>
      <c r="E52">
        <f>IF('RNV 02 2025'!I51="Se señala",1,0)</f>
        <v>0</v>
      </c>
      <c r="F52">
        <f t="shared" si="1"/>
        <v>0</v>
      </c>
      <c r="G52" t="str">
        <f>IF('RNV 02 2025'!L51="Implementadas", 1, IF('RNV 02 2025'!L51="Parcialmente implementadas", 0.5, IF('RNV 02 2025'!L51="No implementadas", 0,"0" )))</f>
        <v>0</v>
      </c>
    </row>
    <row r="53" spans="1:7" x14ac:dyDescent="0.25">
      <c r="A53">
        <f>IF(LEN('RNV 02 2025'!G52)&gt;0, 1, 0)</f>
        <v>1</v>
      </c>
      <c r="B53">
        <f>IF('RNV 02 2025'!J52="En tiempo",1,0)</f>
        <v>1</v>
      </c>
      <c r="C53">
        <f t="shared" si="0"/>
        <v>1</v>
      </c>
      <c r="D53">
        <f>IF('RNV 02 2025'!G52="Acepta", 1, IF('RNV 02 2025'!G52="Rechaza", 0.5, IF(ISBLANK('RNV 02 2025'!G52), 0, )))</f>
        <v>1</v>
      </c>
      <c r="E53">
        <f>IF('RNV 02 2025'!I52="Se señala",1,0)</f>
        <v>1</v>
      </c>
      <c r="F53">
        <f t="shared" si="1"/>
        <v>1</v>
      </c>
      <c r="G53" t="str">
        <f>IF('RNV 02 2025'!L52="Implementadas", 1, IF('RNV 02 2025'!L52="Parcialmente implementadas", 0.5, IF('RNV 02 2025'!L52="No implementadas", 0,"0" )))</f>
        <v>0</v>
      </c>
    </row>
    <row r="54" spans="1:7" x14ac:dyDescent="0.25">
      <c r="A54">
        <f>IF(LEN('RNV 02 2025'!G53)&gt;0, 1, 0)</f>
        <v>1</v>
      </c>
      <c r="B54">
        <f>IF('RNV 02 2025'!J53="En tiempo",1,0)</f>
        <v>1</v>
      </c>
      <c r="C54">
        <f t="shared" si="0"/>
        <v>1</v>
      </c>
      <c r="D54">
        <f>IF('RNV 02 2025'!G53="Acepta", 1, IF('RNV 02 2025'!G53="Rechaza", 0.5, IF(ISBLANK('RNV 02 2025'!G53), 0, )))</f>
        <v>1</v>
      </c>
      <c r="E54">
        <f>IF('RNV 02 2025'!I53="Se señala",1,0)</f>
        <v>1</v>
      </c>
      <c r="F54">
        <f t="shared" si="1"/>
        <v>1</v>
      </c>
      <c r="G54">
        <f>IF('RNV 02 2025'!L53="Implementadas", 1, IF('RNV 02 2025'!L53="Parcialmente implementadas", 0.5, IF('RNV 02 2025'!L53="No implementadas", 0,"0" )))</f>
        <v>0.5</v>
      </c>
    </row>
    <row r="55" spans="1:7" x14ac:dyDescent="0.25">
      <c r="A55">
        <f>IF(LEN('RNV 02 2025'!G54)&gt;0, 1, 0)</f>
        <v>0</v>
      </c>
      <c r="B55">
        <f>IF('RNV 02 2025'!J54="En tiempo",1,0)</f>
        <v>0</v>
      </c>
      <c r="C55">
        <f t="shared" si="0"/>
        <v>0</v>
      </c>
      <c r="D55">
        <f>IF('RNV 02 2025'!G54="Acepta", 1, IF('RNV 02 2025'!G54="Rechaza", 0.5, IF(ISBLANK('RNV 02 2025'!G54), 0, )))</f>
        <v>0</v>
      </c>
      <c r="E55">
        <f>IF('RNV 02 2025'!I54="Se señala",1,0)</f>
        <v>0</v>
      </c>
      <c r="F55">
        <f t="shared" si="1"/>
        <v>0</v>
      </c>
      <c r="G55" t="str">
        <f>IF('RNV 02 2025'!L54="Implementadas", 1, IF('RNV 02 2025'!L54="Parcialmente implementadas", 0.5, IF('RNV 02 2025'!L54="No implementadas", 0,"0" )))</f>
        <v>0</v>
      </c>
    </row>
    <row r="56" spans="1:7" x14ac:dyDescent="0.25">
      <c r="A56">
        <f>IF(LEN('RNV 02 2025'!G55)&gt;0, 1, 0)</f>
        <v>1</v>
      </c>
      <c r="B56">
        <f>IF('RNV 02 2025'!J55="En tiempo",1,0)</f>
        <v>1</v>
      </c>
      <c r="C56">
        <f t="shared" si="0"/>
        <v>1</v>
      </c>
      <c r="D56">
        <f>IF('RNV 02 2025'!G55="Acepta", 1, IF('RNV 02 2025'!G55="Rechaza", 0.5, IF(ISBLANK('RNV 02 2025'!G55), 0, )))</f>
        <v>1</v>
      </c>
      <c r="E56">
        <f>IF('RNV 02 2025'!I55="Se señala",1,0)</f>
        <v>1</v>
      </c>
      <c r="F56">
        <f t="shared" si="1"/>
        <v>1</v>
      </c>
      <c r="G56">
        <f>IF('RNV 02 2025'!L55="Implementadas", 1, IF('RNV 02 2025'!L55="Parcialmente implementadas", 0.5, IF('RNV 02 2025'!L55="No implementadas", 0,"0" )))</f>
        <v>0.5</v>
      </c>
    </row>
    <row r="57" spans="1:7" x14ac:dyDescent="0.25">
      <c r="A57">
        <f>IF(LEN('RNV 02 2025'!G56)&gt;0, 1, 0)</f>
        <v>0</v>
      </c>
      <c r="B57">
        <f>IF('RNV 02 2025'!J56="En tiempo",1,0)</f>
        <v>0</v>
      </c>
      <c r="C57">
        <f t="shared" si="0"/>
        <v>0</v>
      </c>
      <c r="D57">
        <f>IF('RNV 02 2025'!G56="Acepta", 1, IF('RNV 02 2025'!G56="Rechaza", 0.5, IF(ISBLANK('RNV 02 2025'!G56), 0, )))</f>
        <v>0</v>
      </c>
      <c r="E57">
        <f>IF('RNV 02 2025'!I56="Se señala",1,0)</f>
        <v>0</v>
      </c>
      <c r="F57">
        <f t="shared" si="1"/>
        <v>0</v>
      </c>
      <c r="G57" t="str">
        <f>IF('RNV 02 2025'!L56="Implementadas", 1, IF('RNV 02 2025'!L56="Parcialmente implementadas", 0.5, IF('RNV 02 2025'!L56="No implementadas", 0,"0" )))</f>
        <v>0</v>
      </c>
    </row>
    <row r="58" spans="1:7" x14ac:dyDescent="0.25">
      <c r="A58">
        <f>IF(LEN('RNV 02 2025'!G57)&gt;0, 1, 0)</f>
        <v>0</v>
      </c>
      <c r="B58">
        <f>IF('RNV 02 2025'!J57="En tiempo",1,0)</f>
        <v>0</v>
      </c>
      <c r="C58">
        <f t="shared" si="0"/>
        <v>0</v>
      </c>
      <c r="D58">
        <f>IF('RNV 02 2025'!G57="Acepta", 1, IF('RNV 02 2025'!G57="Rechaza", 0.5, IF(ISBLANK('RNV 02 2025'!G57), 0, )))</f>
        <v>0</v>
      </c>
      <c r="E58">
        <f>IF('RNV 02 2025'!I57="Se señala",1,0)</f>
        <v>0</v>
      </c>
      <c r="F58">
        <f t="shared" si="1"/>
        <v>0</v>
      </c>
      <c r="G58" t="str">
        <f>IF('RNV 02 2025'!L57="Implementadas", 1, IF('RNV 02 2025'!L57="Parcialmente implementadas", 0.5, IF('RNV 02 2025'!L57="No implementadas", 0,"0" )))</f>
        <v>0</v>
      </c>
    </row>
    <row r="59" spans="1:7" x14ac:dyDescent="0.25">
      <c r="A59">
        <f>IF(LEN('RNV 02 2025'!G58)&gt;0, 1, 0)</f>
        <v>0</v>
      </c>
      <c r="B59">
        <f>IF('RNV 02 2025'!J58="En tiempo",1,0)</f>
        <v>0</v>
      </c>
      <c r="C59">
        <f t="shared" si="0"/>
        <v>0</v>
      </c>
      <c r="D59">
        <f>IF('RNV 02 2025'!G58="Acepta", 1, IF('RNV 02 2025'!G58="Rechaza", 0.5, IF(ISBLANK('RNV 02 2025'!G58), 0, )))</f>
        <v>0</v>
      </c>
      <c r="E59">
        <f>IF('RNV 02 2025'!I58="Se señala",1,0)</f>
        <v>0</v>
      </c>
      <c r="F59">
        <f t="shared" si="1"/>
        <v>0</v>
      </c>
      <c r="G59" t="str">
        <f>IF('RNV 02 2025'!L58="Implementadas", 1, IF('RNV 02 2025'!L58="Parcialmente implementadas", 0.5, IF('RNV 02 2025'!L58="No implementadas", 0,"0" )))</f>
        <v>0</v>
      </c>
    </row>
    <row r="60" spans="1:7" x14ac:dyDescent="0.25">
      <c r="A60">
        <f>IF(LEN('RNV 02 2025'!G59)&gt;0, 1, 0)</f>
        <v>0</v>
      </c>
      <c r="B60">
        <f>IF('RNV 02 2025'!J59="En tiempo",1,0)</f>
        <v>0</v>
      </c>
      <c r="C60">
        <f t="shared" si="0"/>
        <v>0</v>
      </c>
      <c r="D60">
        <f>IF('RNV 02 2025'!G59="Acepta", 1, IF('RNV 02 2025'!G59="Rechaza", 0.5, IF(ISBLANK('RNV 02 2025'!G59), 0, )))</f>
        <v>0</v>
      </c>
      <c r="E60">
        <f>IF('RNV 02 2025'!I59="Se señala",1,0)</f>
        <v>0</v>
      </c>
      <c r="F60">
        <f t="shared" si="1"/>
        <v>0</v>
      </c>
      <c r="G60" t="str">
        <f>IF('RNV 02 2025'!L59="Implementadas", 1, IF('RNV 02 2025'!L59="Parcialmente implementadas", 0.5, IF('RNV 02 2025'!L59="No implementadas", 0,"0" )))</f>
        <v>0</v>
      </c>
    </row>
    <row r="61" spans="1:7" x14ac:dyDescent="0.25">
      <c r="A61">
        <f>IF(LEN('RNV 02 2025'!G60)&gt;0, 1, 0)</f>
        <v>0</v>
      </c>
      <c r="B61">
        <f>IF('RNV 02 2025'!J60="En tiempo",1,0)</f>
        <v>0</v>
      </c>
      <c r="C61">
        <f t="shared" si="0"/>
        <v>0</v>
      </c>
      <c r="D61">
        <f>IF('RNV 02 2025'!G60="Acepta", 1, IF('RNV 02 2025'!G60="Rechaza", 0.5, IF(ISBLANK('RNV 02 2025'!G60), 0, )))</f>
        <v>0</v>
      </c>
      <c r="E61">
        <f>IF('RNV 02 2025'!I60="Se señala",1,0)</f>
        <v>0</v>
      </c>
      <c r="F61">
        <f t="shared" si="1"/>
        <v>0</v>
      </c>
      <c r="G61" t="str">
        <f>IF('RNV 02 2025'!L60="Implementadas", 1, IF('RNV 02 2025'!L60="Parcialmente implementadas", 0.5, IF('RNV 02 2025'!L60="No implementadas", 0,"0" )))</f>
        <v>0</v>
      </c>
    </row>
    <row r="62" spans="1:7" x14ac:dyDescent="0.25">
      <c r="A62">
        <f>IF(LEN('RNV 02 2025'!G61)&gt;0, 1, 0)</f>
        <v>0</v>
      </c>
      <c r="B62">
        <f>IF('RNV 02 2025'!J61="En tiempo",1,0)</f>
        <v>0</v>
      </c>
      <c r="C62">
        <f t="shared" si="0"/>
        <v>0</v>
      </c>
      <c r="D62">
        <f>IF('RNV 02 2025'!G61="Acepta", 1, IF('RNV 02 2025'!G61="Rechaza", 0.5, IF(ISBLANK('RNV 02 2025'!G61), 0, )))</f>
        <v>0</v>
      </c>
      <c r="E62">
        <f>IF('RNV 02 2025'!I61="Se señala",1,0)</f>
        <v>0</v>
      </c>
      <c r="F62">
        <f t="shared" si="1"/>
        <v>0</v>
      </c>
      <c r="G62" t="str">
        <f>IF('RNV 02 2025'!L61="Implementadas", 1, IF('RNV 02 2025'!L61="Parcialmente implementadas", 0.5, IF('RNV 02 2025'!L61="No implementadas", 0,"0" )))</f>
        <v>0</v>
      </c>
    </row>
    <row r="63" spans="1:7" x14ac:dyDescent="0.25">
      <c r="A63">
        <f>IF(LEN('RNV 02 2025'!G62)&gt;0, 1, 0)</f>
        <v>0</v>
      </c>
      <c r="B63">
        <f>IF('RNV 02 2025'!J62="En tiempo",1,0)</f>
        <v>0</v>
      </c>
      <c r="C63">
        <f t="shared" si="0"/>
        <v>0</v>
      </c>
      <c r="D63">
        <f>IF('RNV 02 2025'!G62="Acepta", 1, IF('RNV 02 2025'!G62="Rechaza", 0.5, IF(ISBLANK('RNV 02 2025'!G62), 0, )))</f>
        <v>0</v>
      </c>
      <c r="E63">
        <f>IF('RNV 02 2025'!I62="Se señala",1,0)</f>
        <v>0</v>
      </c>
      <c r="F63">
        <f t="shared" si="1"/>
        <v>0</v>
      </c>
      <c r="G63" t="str">
        <f>IF('RNV 02 2025'!L62="Implementadas", 1, IF('RNV 02 2025'!L62="Parcialmente implementadas", 0.5, IF('RNV 02 2025'!L62="No implementadas", 0,"0" )))</f>
        <v>0</v>
      </c>
    </row>
    <row r="64" spans="1:7" x14ac:dyDescent="0.25">
      <c r="A64">
        <f>IF(LEN('RNV 02 2025'!G63)&gt;0, 1, 0)</f>
        <v>0</v>
      </c>
      <c r="B64">
        <f>IF('RNV 02 2025'!J63="En tiempo",1,0)</f>
        <v>0</v>
      </c>
      <c r="C64">
        <f t="shared" si="0"/>
        <v>0</v>
      </c>
      <c r="D64">
        <f>IF('RNV 02 2025'!G63="Acepta", 1, IF('RNV 02 2025'!G63="Rechaza", 0.5, IF(ISBLANK('RNV 02 2025'!G63), 0, )))</f>
        <v>0</v>
      </c>
      <c r="E64">
        <f>IF('RNV 02 2025'!I63="Se señala",1,0)</f>
        <v>0</v>
      </c>
      <c r="F64">
        <f t="shared" si="1"/>
        <v>0</v>
      </c>
      <c r="G64" t="str">
        <f>IF('RNV 02 2025'!L63="Implementadas", 1, IF('RNV 02 2025'!L63="Parcialmente implementadas", 0.5, IF('RNV 02 2025'!L63="No implementadas", 0,"0" )))</f>
        <v>0</v>
      </c>
    </row>
    <row r="65" spans="1:7" x14ac:dyDescent="0.25">
      <c r="A65">
        <f>IF(LEN('RNV 02 2025'!G64)&gt;0, 1, 0)</f>
        <v>0</v>
      </c>
      <c r="B65">
        <f>IF('RNV 02 2025'!J64="En tiempo",1,0)</f>
        <v>0</v>
      </c>
      <c r="C65">
        <f t="shared" si="0"/>
        <v>0</v>
      </c>
      <c r="D65">
        <f>IF('RNV 02 2025'!G64="Acepta", 1, IF('RNV 02 2025'!G64="Rechaza", 0.5, IF(ISBLANK('RNV 02 2025'!G64), 0, )))</f>
        <v>0</v>
      </c>
      <c r="E65">
        <f>IF('RNV 02 2025'!I64="Se señala",1,0)</f>
        <v>0</v>
      </c>
      <c r="F65">
        <f t="shared" si="1"/>
        <v>0</v>
      </c>
      <c r="G65" t="str">
        <f>IF('RNV 02 2025'!L64="Implementadas", 1, IF('RNV 02 2025'!L64="Parcialmente implementadas", 0.5, IF('RNV 02 2025'!L64="No implementadas", 0,"0" )))</f>
        <v>0</v>
      </c>
    </row>
    <row r="66" spans="1:7" x14ac:dyDescent="0.25">
      <c r="A66">
        <f>IF(LEN('RNV 02 2025'!G65)&gt;0, 1, 0)</f>
        <v>1</v>
      </c>
      <c r="B66">
        <f>IF('RNV 02 2025'!J65="En tiempo",1,0)</f>
        <v>1</v>
      </c>
      <c r="C66">
        <f t="shared" si="0"/>
        <v>1</v>
      </c>
      <c r="D66">
        <f>IF('RNV 02 2025'!G65="Acepta", 1, IF('RNV 02 2025'!G65="Rechaza", 0.5, IF(ISBLANK('RNV 02 2025'!G65), 0, )))</f>
        <v>1</v>
      </c>
      <c r="E66">
        <f>IF('RNV 02 2025'!I65="Se señala",1,0)</f>
        <v>1</v>
      </c>
      <c r="F66">
        <f t="shared" si="1"/>
        <v>1</v>
      </c>
      <c r="G66" t="str">
        <f>IF('RNV 02 2025'!L65="Implementadas", 1, IF('RNV 02 2025'!L65="Parcialmente implementadas", 0.5, IF('RNV 02 2025'!L65="No implementadas", 0,"0" )))</f>
        <v>0</v>
      </c>
    </row>
    <row r="67" spans="1:7" x14ac:dyDescent="0.25">
      <c r="A67">
        <f>IF(LEN('RNV 02 2025'!G66)&gt;0, 1, 0)</f>
        <v>1</v>
      </c>
      <c r="B67">
        <f>IF('RNV 02 2025'!J66="En tiempo",1,0)</f>
        <v>0</v>
      </c>
      <c r="C67">
        <f t="shared" ref="C67:C126" si="2">(A67+B67)/2</f>
        <v>0.5</v>
      </c>
      <c r="D67">
        <f>IF('RNV 02 2025'!G66="Acepta", 1, IF('RNV 02 2025'!G66="Rechaza", 0.5, IF(ISBLANK('RNV 02 2025'!G66), 0, )))</f>
        <v>0.5</v>
      </c>
      <c r="E67">
        <f>IF('RNV 02 2025'!I66="Se señala",1,0)</f>
        <v>1</v>
      </c>
      <c r="F67">
        <f t="shared" ref="F67:F126" si="3">(D67+E67)/2</f>
        <v>0.75</v>
      </c>
      <c r="G67">
        <f>IF('RNV 02 2025'!L66="Implementadas", 1, IF('RNV 02 2025'!L66="Parcialmente implementadas", 0.5, IF('RNV 02 2025'!L66="No implementadas", 0,"0" )))</f>
        <v>0.5</v>
      </c>
    </row>
    <row r="68" spans="1:7" x14ac:dyDescent="0.25">
      <c r="A68">
        <f>IF(LEN('RNV 02 2025'!G67)&gt;0, 1, 0)</f>
        <v>0</v>
      </c>
      <c r="B68">
        <f>IF('RNV 02 2025'!J67="En tiempo",1,0)</f>
        <v>0</v>
      </c>
      <c r="C68">
        <f t="shared" si="2"/>
        <v>0</v>
      </c>
      <c r="D68">
        <f>IF('RNV 02 2025'!G67="Acepta", 1, IF('RNV 02 2025'!G67="Rechaza", 0.5, IF(ISBLANK('RNV 02 2025'!G67), 0, )))</f>
        <v>0</v>
      </c>
      <c r="E68">
        <f>IF('RNV 02 2025'!I67="Se señala",1,0)</f>
        <v>0</v>
      </c>
      <c r="F68">
        <f t="shared" si="3"/>
        <v>0</v>
      </c>
      <c r="G68" t="str">
        <f>IF('RNV 02 2025'!L67="Implementadas", 1, IF('RNV 02 2025'!L67="Parcialmente implementadas", 0.5, IF('RNV 02 2025'!L67="No implementadas", 0,"0" )))</f>
        <v>0</v>
      </c>
    </row>
    <row r="69" spans="1:7" x14ac:dyDescent="0.25">
      <c r="A69">
        <f>IF(LEN('RNV 02 2025'!G68)&gt;0, 1, 0)</f>
        <v>0</v>
      </c>
      <c r="B69">
        <f>IF('RNV 02 2025'!J68="En tiempo",1,0)</f>
        <v>0</v>
      </c>
      <c r="C69">
        <f t="shared" si="2"/>
        <v>0</v>
      </c>
      <c r="D69">
        <f>IF('RNV 02 2025'!G68="Acepta", 1, IF('RNV 02 2025'!G68="Rechaza", 0.5, IF(ISBLANK('RNV 02 2025'!G68), 0, )))</f>
        <v>0</v>
      </c>
      <c r="E69">
        <f>IF('RNV 02 2025'!I68="Se señala",1,0)</f>
        <v>0</v>
      </c>
      <c r="F69">
        <f t="shared" si="3"/>
        <v>0</v>
      </c>
      <c r="G69" t="str">
        <f>IF('RNV 02 2025'!L68="Implementadas", 1, IF('RNV 02 2025'!L68="Parcialmente implementadas", 0.5, IF('RNV 02 2025'!L68="No implementadas", 0,"0" )))</f>
        <v>0</v>
      </c>
    </row>
    <row r="70" spans="1:7" x14ac:dyDescent="0.25">
      <c r="A70">
        <f>IF(LEN('RNV 02 2025'!G69)&gt;0, 1, 0)</f>
        <v>0</v>
      </c>
      <c r="B70">
        <f>IF('RNV 02 2025'!J69="En tiempo",1,0)</f>
        <v>0</v>
      </c>
      <c r="C70">
        <f t="shared" si="2"/>
        <v>0</v>
      </c>
      <c r="D70">
        <f>IF('RNV 02 2025'!G69="Acepta", 1, IF('RNV 02 2025'!G69="Rechaza", 0.5, IF(ISBLANK('RNV 02 2025'!G69), 0, )))</f>
        <v>0</v>
      </c>
      <c r="E70">
        <f>IF('RNV 02 2025'!I69="Se señala",1,0)</f>
        <v>0</v>
      </c>
      <c r="F70">
        <f t="shared" si="3"/>
        <v>0</v>
      </c>
      <c r="G70" t="str">
        <f>IF('RNV 02 2025'!L69="Implementadas", 1, IF('RNV 02 2025'!L69="Parcialmente implementadas", 0.5, IF('RNV 02 2025'!L69="No implementadas", 0,"0" )))</f>
        <v>0</v>
      </c>
    </row>
    <row r="71" spans="1:7" x14ac:dyDescent="0.25">
      <c r="A71">
        <f>IF(LEN('RNV 02 2025'!G70)&gt;0, 1, 0)</f>
        <v>0</v>
      </c>
      <c r="B71">
        <f>IF('RNV 02 2025'!J70="En tiempo",1,0)</f>
        <v>0</v>
      </c>
      <c r="C71">
        <f t="shared" si="2"/>
        <v>0</v>
      </c>
      <c r="D71">
        <f>IF('RNV 02 2025'!G70="Acepta", 1, IF('RNV 02 2025'!G70="Rechaza", 0.5, IF(ISBLANK('RNV 02 2025'!G70), 0, )))</f>
        <v>0</v>
      </c>
      <c r="E71">
        <f>IF('RNV 02 2025'!I70="Se señala",1,0)</f>
        <v>0</v>
      </c>
      <c r="F71">
        <f t="shared" si="3"/>
        <v>0</v>
      </c>
      <c r="G71" t="str">
        <f>IF('RNV 02 2025'!L70="Implementadas", 1, IF('RNV 02 2025'!L70="Parcialmente implementadas", 0.5, IF('RNV 02 2025'!L70="No implementadas", 0,"0" )))</f>
        <v>0</v>
      </c>
    </row>
    <row r="72" spans="1:7" x14ac:dyDescent="0.25">
      <c r="A72">
        <f>IF(LEN('RNV 02 2025'!G71)&gt;0, 1, 0)</f>
        <v>0</v>
      </c>
      <c r="B72">
        <f>IF('RNV 02 2025'!J71="En tiempo",1,0)</f>
        <v>1</v>
      </c>
      <c r="C72">
        <f t="shared" si="2"/>
        <v>0.5</v>
      </c>
      <c r="D72">
        <f>IF('RNV 02 2025'!G71="Acepta", 1, IF('RNV 02 2025'!G71="Rechaza", 0.5, IF(ISBLANK('RNV 02 2025'!G71), 0, )))</f>
        <v>0</v>
      </c>
      <c r="E72">
        <f>IF('RNV 02 2025'!I71="Se señala",1,0)</f>
        <v>0</v>
      </c>
      <c r="F72">
        <f t="shared" si="3"/>
        <v>0</v>
      </c>
      <c r="G72" t="str">
        <f>IF('RNV 02 2025'!L71="Implementadas", 1, IF('RNV 02 2025'!L71="Parcialmente implementadas", 0.5, IF('RNV 02 2025'!L71="No implementadas", 0,"0" )))</f>
        <v>0</v>
      </c>
    </row>
    <row r="73" spans="1:7" x14ac:dyDescent="0.25">
      <c r="A73">
        <f>IF(LEN('RNV 02 2025'!G72)&gt;0, 1, 0)</f>
        <v>0</v>
      </c>
      <c r="B73">
        <f>IF('RNV 02 2025'!J72="En tiempo",1,0)</f>
        <v>0</v>
      </c>
      <c r="C73">
        <f t="shared" si="2"/>
        <v>0</v>
      </c>
      <c r="D73">
        <f>IF('RNV 02 2025'!G72="Acepta", 1, IF('RNV 02 2025'!G72="Rechaza", 0.5, IF(ISBLANK('RNV 02 2025'!G72), 0, )))</f>
        <v>0</v>
      </c>
      <c r="E73">
        <f>IF('RNV 02 2025'!I72="Se señala",1,0)</f>
        <v>0</v>
      </c>
      <c r="F73">
        <f t="shared" si="3"/>
        <v>0</v>
      </c>
      <c r="G73" t="str">
        <f>IF('RNV 02 2025'!L72="Implementadas", 1, IF('RNV 02 2025'!L72="Parcialmente implementadas", 0.5, IF('RNV 02 2025'!L72="No implementadas", 0,"0" )))</f>
        <v>0</v>
      </c>
    </row>
    <row r="74" spans="1:7" x14ac:dyDescent="0.25">
      <c r="A74">
        <f>IF(LEN('RNV 02 2025'!G73)&gt;0, 1, 0)</f>
        <v>1</v>
      </c>
      <c r="B74">
        <f>IF('RNV 02 2025'!J73="En tiempo",1,0)</f>
        <v>1</v>
      </c>
      <c r="C74">
        <f t="shared" si="2"/>
        <v>1</v>
      </c>
      <c r="D74">
        <f>IF('RNV 02 2025'!G73="Acepta", 1, IF('RNV 02 2025'!G73="Rechaza", 0.5, IF(ISBLANK('RNV 02 2025'!G73), 0, )))</f>
        <v>1</v>
      </c>
      <c r="E74">
        <f>IF('RNV 02 2025'!I73="Se señala",1,0)</f>
        <v>1</v>
      </c>
      <c r="F74">
        <f t="shared" si="3"/>
        <v>1</v>
      </c>
      <c r="G74" t="str">
        <f>IF('RNV 02 2025'!L73="Implementadas", 1, IF('RNV 02 2025'!L73="Parcialmente implementadas", 0.5, IF('RNV 02 2025'!L73="No implementadas", 0,"0" )))</f>
        <v>0</v>
      </c>
    </row>
    <row r="75" spans="1:7" x14ac:dyDescent="0.25">
      <c r="A75">
        <f>IF(LEN('RNV 02 2025'!G74)&gt;0, 1, 0)</f>
        <v>0</v>
      </c>
      <c r="B75">
        <f>IF('RNV 02 2025'!J74="En tiempo",1,0)</f>
        <v>0</v>
      </c>
      <c r="C75">
        <f t="shared" si="2"/>
        <v>0</v>
      </c>
      <c r="D75">
        <f>IF('RNV 02 2025'!G74="Acepta", 1, IF('RNV 02 2025'!G74="Rechaza", 0.5, IF(ISBLANK('RNV 02 2025'!G74), 0, )))</f>
        <v>0</v>
      </c>
      <c r="E75">
        <f>IF('RNV 02 2025'!I74="Se señala",1,0)</f>
        <v>0</v>
      </c>
      <c r="F75">
        <f t="shared" si="3"/>
        <v>0</v>
      </c>
      <c r="G75" t="str">
        <f>IF('RNV 02 2025'!L74="Implementadas", 1, IF('RNV 02 2025'!L74="Parcialmente implementadas", 0.5, IF('RNV 02 2025'!L74="No implementadas", 0,"0" )))</f>
        <v>0</v>
      </c>
    </row>
    <row r="76" spans="1:7" x14ac:dyDescent="0.25">
      <c r="A76">
        <f>IF(LEN('RNV 02 2025'!G75)&gt;0, 1, 0)</f>
        <v>0</v>
      </c>
      <c r="B76">
        <f>IF('RNV 02 2025'!J75="En tiempo",1,0)</f>
        <v>0</v>
      </c>
      <c r="C76">
        <f t="shared" si="2"/>
        <v>0</v>
      </c>
      <c r="D76">
        <f>IF('RNV 02 2025'!G75="Acepta", 1, IF('RNV 02 2025'!G75="Rechaza", 0.5, IF(ISBLANK('RNV 02 2025'!G75), 0, )))</f>
        <v>0</v>
      </c>
      <c r="E76">
        <f>IF('RNV 02 2025'!I75="Se señala",1,0)</f>
        <v>0</v>
      </c>
      <c r="F76">
        <f t="shared" si="3"/>
        <v>0</v>
      </c>
      <c r="G76" t="str">
        <f>IF('RNV 02 2025'!L75="Implementadas", 1, IF('RNV 02 2025'!L75="Parcialmente implementadas", 0.5, IF('RNV 02 2025'!L75="No implementadas", 0,"0" )))</f>
        <v>0</v>
      </c>
    </row>
    <row r="77" spans="1:7" x14ac:dyDescent="0.25">
      <c r="A77">
        <f>IF(LEN('RNV 02 2025'!G76)&gt;0, 1, 0)</f>
        <v>0</v>
      </c>
      <c r="B77">
        <f>IF('RNV 02 2025'!J76="En tiempo",1,0)</f>
        <v>0</v>
      </c>
      <c r="C77">
        <f t="shared" si="2"/>
        <v>0</v>
      </c>
      <c r="D77">
        <f>IF('RNV 02 2025'!G76="Acepta", 1, IF('RNV 02 2025'!G76="Rechaza", 0.5, IF(ISBLANK('RNV 02 2025'!G76), 0, )))</f>
        <v>0</v>
      </c>
      <c r="E77">
        <f>IF('RNV 02 2025'!I76="Se señala",1,0)</f>
        <v>0</v>
      </c>
      <c r="F77">
        <f t="shared" si="3"/>
        <v>0</v>
      </c>
      <c r="G77" t="str">
        <f>IF('RNV 02 2025'!L76="Implementadas", 1, IF('RNV 02 2025'!L76="Parcialmente implementadas", 0.5, IF('RNV 02 2025'!L76="No implementadas", 0,"0" )))</f>
        <v>0</v>
      </c>
    </row>
    <row r="78" spans="1:7" x14ac:dyDescent="0.25">
      <c r="A78">
        <f>IF(LEN('RNV 02 2025'!G77)&gt;0, 1, 0)</f>
        <v>0</v>
      </c>
      <c r="B78">
        <f>IF('RNV 02 2025'!J77="En tiempo",1,0)</f>
        <v>0</v>
      </c>
      <c r="C78">
        <f t="shared" si="2"/>
        <v>0</v>
      </c>
      <c r="D78">
        <f>IF('RNV 02 2025'!G77="Acepta", 1, IF('RNV 02 2025'!G77="Rechaza", 0.5, IF(ISBLANK('RNV 02 2025'!G77), 0, )))</f>
        <v>0</v>
      </c>
      <c r="E78">
        <f>IF('RNV 02 2025'!I77="Se señala",1,0)</f>
        <v>0</v>
      </c>
      <c r="F78">
        <f t="shared" si="3"/>
        <v>0</v>
      </c>
      <c r="G78" t="str">
        <f>IF('RNV 02 2025'!L77="Implementadas", 1, IF('RNV 02 2025'!L77="Parcialmente implementadas", 0.5, IF('RNV 02 2025'!L77="No implementadas", 0,"0" )))</f>
        <v>0</v>
      </c>
    </row>
    <row r="79" spans="1:7" x14ac:dyDescent="0.25">
      <c r="A79">
        <f>IF(LEN('RNV 02 2025'!G78)&gt;0, 1, 0)</f>
        <v>0</v>
      </c>
      <c r="B79">
        <f>IF('RNV 02 2025'!J78="En tiempo",1,0)</f>
        <v>0</v>
      </c>
      <c r="C79">
        <f t="shared" si="2"/>
        <v>0</v>
      </c>
      <c r="D79">
        <f>IF('RNV 02 2025'!G78="Acepta", 1, IF('RNV 02 2025'!G78="Rechaza", 0.5, IF(ISBLANK('RNV 02 2025'!G78), 0, )))</f>
        <v>0</v>
      </c>
      <c r="E79">
        <f>IF('RNV 02 2025'!I78="Se señala",1,0)</f>
        <v>0</v>
      </c>
      <c r="F79">
        <f t="shared" si="3"/>
        <v>0</v>
      </c>
      <c r="G79" t="str">
        <f>IF('RNV 02 2025'!L78="Implementadas", 1, IF('RNV 02 2025'!L78="Parcialmente implementadas", 0.5, IF('RNV 02 2025'!L78="No implementadas", 0,"0" )))</f>
        <v>0</v>
      </c>
    </row>
    <row r="80" spans="1:7" x14ac:dyDescent="0.25">
      <c r="A80">
        <f>IF(LEN('RNV 02 2025'!G79)&gt;0, 1, 0)</f>
        <v>0</v>
      </c>
      <c r="B80">
        <f>IF('RNV 02 2025'!J79="En tiempo",1,0)</f>
        <v>0</v>
      </c>
      <c r="C80">
        <f t="shared" si="2"/>
        <v>0</v>
      </c>
      <c r="D80">
        <f>IF('RNV 02 2025'!G79="Acepta", 1, IF('RNV 02 2025'!G79="Rechaza", 0.5, IF(ISBLANK('RNV 02 2025'!G79), 0, )))</f>
        <v>0</v>
      </c>
      <c r="E80">
        <f>IF('RNV 02 2025'!I79="Se señala",1,0)</f>
        <v>0</v>
      </c>
      <c r="F80">
        <f t="shared" si="3"/>
        <v>0</v>
      </c>
      <c r="G80" t="str">
        <f>IF('RNV 02 2025'!L79="Implementadas", 1, IF('RNV 02 2025'!L79="Parcialmente implementadas", 0.5, IF('RNV 02 2025'!L79="No implementadas", 0,"0" )))</f>
        <v>0</v>
      </c>
    </row>
    <row r="81" spans="1:7" x14ac:dyDescent="0.25">
      <c r="A81">
        <f>IF(LEN('RNV 02 2025'!G80)&gt;0, 1, 0)</f>
        <v>0</v>
      </c>
      <c r="B81">
        <f>IF('RNV 02 2025'!J80="En tiempo",1,0)</f>
        <v>0</v>
      </c>
      <c r="C81">
        <f t="shared" si="2"/>
        <v>0</v>
      </c>
      <c r="D81">
        <f>IF('RNV 02 2025'!G80="Acepta", 1, IF('RNV 02 2025'!G80="Rechaza", 0.5, IF(ISBLANK('RNV 02 2025'!G80), 0, )))</f>
        <v>0</v>
      </c>
      <c r="E81">
        <f>IF('RNV 02 2025'!I80="Se señala",1,0)</f>
        <v>0</v>
      </c>
      <c r="F81">
        <f t="shared" si="3"/>
        <v>0</v>
      </c>
      <c r="G81" t="str">
        <f>IF('RNV 02 2025'!L80="Implementadas", 1, IF('RNV 02 2025'!L80="Parcialmente implementadas", 0.5, IF('RNV 02 2025'!L80="No implementadas", 0,"0" )))</f>
        <v>0</v>
      </c>
    </row>
    <row r="82" spans="1:7" x14ac:dyDescent="0.25">
      <c r="A82">
        <f>IF(LEN('RNV 02 2025'!G81)&gt;0, 1, 0)</f>
        <v>0</v>
      </c>
      <c r="B82">
        <f>IF('RNV 02 2025'!J81="En tiempo",1,0)</f>
        <v>0</v>
      </c>
      <c r="C82">
        <f t="shared" si="2"/>
        <v>0</v>
      </c>
      <c r="D82">
        <f>IF('RNV 02 2025'!G81="Acepta", 1, IF('RNV 02 2025'!G81="Rechaza", 0.5, IF(ISBLANK('RNV 02 2025'!G81), 0, )))</f>
        <v>0</v>
      </c>
      <c r="E82">
        <f>IF('RNV 02 2025'!I81="Se señala",1,0)</f>
        <v>0</v>
      </c>
      <c r="F82">
        <f t="shared" si="3"/>
        <v>0</v>
      </c>
      <c r="G82" t="str">
        <f>IF('RNV 02 2025'!L81="Implementadas", 1, IF('RNV 02 2025'!L81="Parcialmente implementadas", 0.5, IF('RNV 02 2025'!L81="No implementadas", 0,"0" )))</f>
        <v>0</v>
      </c>
    </row>
    <row r="83" spans="1:7" x14ac:dyDescent="0.25">
      <c r="A83">
        <f>IF(LEN('RNV 02 2025'!G82)&gt;0, 1, 0)</f>
        <v>0</v>
      </c>
      <c r="B83">
        <f>IF('RNV 02 2025'!J82="En tiempo",1,0)</f>
        <v>0</v>
      </c>
      <c r="C83">
        <f t="shared" si="2"/>
        <v>0</v>
      </c>
      <c r="D83">
        <f>IF('RNV 02 2025'!G82="Acepta", 1, IF('RNV 02 2025'!G82="Rechaza", 0.5, IF(ISBLANK('RNV 02 2025'!G82), 0, )))</f>
        <v>0</v>
      </c>
      <c r="E83">
        <f>IF('RNV 02 2025'!I82="Se señala",1,0)</f>
        <v>0</v>
      </c>
      <c r="F83">
        <f t="shared" si="3"/>
        <v>0</v>
      </c>
      <c r="G83" t="str">
        <f>IF('RNV 02 2025'!L82="Implementadas", 1, IF('RNV 02 2025'!L82="Parcialmente implementadas", 0.5, IF('RNV 02 2025'!L82="No implementadas", 0,"0" )))</f>
        <v>0</v>
      </c>
    </row>
    <row r="84" spans="1:7" x14ac:dyDescent="0.25">
      <c r="A84">
        <f>IF(LEN('RNV 02 2025'!G83)&gt;0, 1, 0)</f>
        <v>0</v>
      </c>
      <c r="B84">
        <f>IF('RNV 02 2025'!J83="En tiempo",1,0)</f>
        <v>0</v>
      </c>
      <c r="C84">
        <f t="shared" si="2"/>
        <v>0</v>
      </c>
      <c r="D84">
        <f>IF('RNV 02 2025'!G83="Acepta", 1, IF('RNV 02 2025'!G83="Rechaza", 0.5, IF(ISBLANK('RNV 02 2025'!G83), 0, )))</f>
        <v>0</v>
      </c>
      <c r="E84">
        <f>IF('RNV 02 2025'!I83="Se señala",1,0)</f>
        <v>0</v>
      </c>
      <c r="F84">
        <f t="shared" si="3"/>
        <v>0</v>
      </c>
      <c r="G84" t="str">
        <f>IF('RNV 02 2025'!L83="Implementadas", 1, IF('RNV 02 2025'!L83="Parcialmente implementadas", 0.5, IF('RNV 02 2025'!L83="No implementadas", 0,"0" )))</f>
        <v>0</v>
      </c>
    </row>
    <row r="85" spans="1:7" x14ac:dyDescent="0.25">
      <c r="A85">
        <f>IF(LEN('RNV 02 2025'!G84)&gt;0, 1, 0)</f>
        <v>1</v>
      </c>
      <c r="B85">
        <f>IF('RNV 02 2025'!J84="En tiempo",1,0)</f>
        <v>0</v>
      </c>
      <c r="C85">
        <f t="shared" si="2"/>
        <v>0.5</v>
      </c>
      <c r="D85">
        <f>IF('RNV 02 2025'!G84="Acepta", 1, IF('RNV 02 2025'!G84="Rechaza", 0.5, IF(ISBLANK('RNV 02 2025'!G84), 0, )))</f>
        <v>1</v>
      </c>
      <c r="E85">
        <f>IF('RNV 02 2025'!I84="Se señala",1,0)</f>
        <v>1</v>
      </c>
      <c r="F85">
        <f t="shared" si="3"/>
        <v>1</v>
      </c>
      <c r="G85" t="str">
        <f>IF('RNV 02 2025'!L84="Implementadas", 1, IF('RNV 02 2025'!L84="Parcialmente implementadas", 0.5, IF('RNV 02 2025'!L84="No implementadas", 0,"0" )))</f>
        <v>0</v>
      </c>
    </row>
    <row r="86" spans="1:7" x14ac:dyDescent="0.25">
      <c r="A86">
        <f>IF(LEN('RNV 02 2025'!G85)&gt;0, 1, 0)</f>
        <v>0</v>
      </c>
      <c r="B86">
        <f>IF('RNV 02 2025'!J85="En tiempo",1,0)</f>
        <v>0</v>
      </c>
      <c r="C86">
        <f t="shared" si="2"/>
        <v>0</v>
      </c>
      <c r="D86">
        <f>IF('RNV 02 2025'!G85="Acepta", 1, IF('RNV 02 2025'!G85="Rechaza", 0.5, IF(ISBLANK('RNV 02 2025'!G85), 0, )))</f>
        <v>0</v>
      </c>
      <c r="E86">
        <f>IF('RNV 02 2025'!I85="Se señala",1,0)</f>
        <v>0</v>
      </c>
      <c r="F86">
        <f t="shared" si="3"/>
        <v>0</v>
      </c>
      <c r="G86" t="str">
        <f>IF('RNV 02 2025'!L85="Implementadas", 1, IF('RNV 02 2025'!L85="Parcialmente implementadas", 0.5, IF('RNV 02 2025'!L85="No implementadas", 0,"0" )))</f>
        <v>0</v>
      </c>
    </row>
    <row r="87" spans="1:7" x14ac:dyDescent="0.25">
      <c r="A87">
        <f>IF(LEN('RNV 02 2025'!G86)&gt;0, 1, 0)</f>
        <v>1</v>
      </c>
      <c r="B87">
        <f>IF('RNV 02 2025'!J86="En tiempo",1,0)</f>
        <v>0</v>
      </c>
      <c r="C87">
        <f t="shared" si="2"/>
        <v>0.5</v>
      </c>
      <c r="D87">
        <f>IF('RNV 02 2025'!G86="Acepta", 1, IF('RNV 02 2025'!G86="Rechaza", 0.5, IF(ISBLANK('RNV 02 2025'!G86), 0, )))</f>
        <v>1</v>
      </c>
      <c r="E87">
        <f>IF('RNV 02 2025'!I86="Se señala",1,0)</f>
        <v>1</v>
      </c>
      <c r="F87">
        <f t="shared" si="3"/>
        <v>1</v>
      </c>
      <c r="G87" t="str">
        <f>IF('RNV 02 2025'!L86="Implementadas", 1, IF('RNV 02 2025'!L86="Parcialmente implementadas", 0.5, IF('RNV 02 2025'!L86="No implementadas", 0,"0" )))</f>
        <v>0</v>
      </c>
    </row>
    <row r="88" spans="1:7" x14ac:dyDescent="0.25">
      <c r="A88">
        <f>IF(LEN('RNV 02 2025'!G87)&gt;0, 1, 0)</f>
        <v>1</v>
      </c>
      <c r="B88">
        <f>IF('RNV 02 2025'!J87="En tiempo",1,0)</f>
        <v>0</v>
      </c>
      <c r="C88">
        <f t="shared" si="2"/>
        <v>0.5</v>
      </c>
      <c r="D88">
        <f>IF('RNV 02 2025'!G87="Acepta", 1, IF('RNV 02 2025'!G87="Rechaza", 0.5, IF(ISBLANK('RNV 02 2025'!G87), 0, )))</f>
        <v>1</v>
      </c>
      <c r="E88">
        <f>IF('RNV 02 2025'!I87="Se señala",1,0)</f>
        <v>1</v>
      </c>
      <c r="F88">
        <f t="shared" si="3"/>
        <v>1</v>
      </c>
      <c r="G88" t="str">
        <f>IF('RNV 02 2025'!L87="Implementadas", 1, IF('RNV 02 2025'!L87="Parcialmente implementadas", 0.5, IF('RNV 02 2025'!L87="No implementadas", 0,"0" )))</f>
        <v>0</v>
      </c>
    </row>
    <row r="89" spans="1:7" x14ac:dyDescent="0.25">
      <c r="A89">
        <f>IF(LEN('RNV 02 2025'!G88)&gt;0, 1, 0)</f>
        <v>0</v>
      </c>
      <c r="B89">
        <f>IF('RNV 02 2025'!J88="En tiempo",1,0)</f>
        <v>0</v>
      </c>
      <c r="C89">
        <f t="shared" si="2"/>
        <v>0</v>
      </c>
      <c r="D89">
        <f>IF('RNV 02 2025'!G88="Acepta", 1, IF('RNV 02 2025'!G88="Rechaza", 0.5, IF(ISBLANK('RNV 02 2025'!G88), 0, )))</f>
        <v>0</v>
      </c>
      <c r="E89">
        <f>IF('RNV 02 2025'!I88="Se señala",1,0)</f>
        <v>0</v>
      </c>
      <c r="F89">
        <f t="shared" si="3"/>
        <v>0</v>
      </c>
      <c r="G89" t="str">
        <f>IF('RNV 02 2025'!L88="Implementadas", 1, IF('RNV 02 2025'!L88="Parcialmente implementadas", 0.5, IF('RNV 02 2025'!L88="No implementadas", 0,"0" )))</f>
        <v>0</v>
      </c>
    </row>
    <row r="90" spans="1:7" x14ac:dyDescent="0.25">
      <c r="A90">
        <f>IF(LEN('RNV 02 2025'!G89)&gt;0, 1, 0)</f>
        <v>0</v>
      </c>
      <c r="B90">
        <f>IF('RNV 02 2025'!J89="En tiempo",1,0)</f>
        <v>0</v>
      </c>
      <c r="C90">
        <f t="shared" si="2"/>
        <v>0</v>
      </c>
      <c r="D90">
        <f>IF('RNV 02 2025'!G89="Acepta", 1, IF('RNV 02 2025'!G89="Rechaza", 0.5, IF(ISBLANK('RNV 02 2025'!G89), 0, )))</f>
        <v>0</v>
      </c>
      <c r="E90">
        <f>IF('RNV 02 2025'!I89="Se señala",1,0)</f>
        <v>0</v>
      </c>
      <c r="F90">
        <f t="shared" si="3"/>
        <v>0</v>
      </c>
      <c r="G90" t="str">
        <f>IF('RNV 02 2025'!L89="Implementadas", 1, IF('RNV 02 2025'!L89="Parcialmente implementadas", 0.5, IF('RNV 02 2025'!L89="No implementadas", 0,"0" )))</f>
        <v>0</v>
      </c>
    </row>
    <row r="91" spans="1:7" x14ac:dyDescent="0.25">
      <c r="A91">
        <f>IF(LEN('RNV 02 2025'!G90)&gt;0, 1, 0)</f>
        <v>0</v>
      </c>
      <c r="B91">
        <f>IF('RNV 02 2025'!J90="En tiempo",1,0)</f>
        <v>0</v>
      </c>
      <c r="C91">
        <f t="shared" si="2"/>
        <v>0</v>
      </c>
      <c r="D91">
        <f>IF('RNV 02 2025'!G90="Acepta", 1, IF('RNV 02 2025'!G90="Rechaza", 0.5, IF(ISBLANK('RNV 02 2025'!G90), 0, )))</f>
        <v>0</v>
      </c>
      <c r="E91">
        <f>IF('RNV 02 2025'!I90="Se señala",1,0)</f>
        <v>0</v>
      </c>
      <c r="F91">
        <f t="shared" si="3"/>
        <v>0</v>
      </c>
      <c r="G91" t="str">
        <f>IF('RNV 02 2025'!L90="Implementadas", 1, IF('RNV 02 2025'!L90="Parcialmente implementadas", 0.5, IF('RNV 02 2025'!L90="No implementadas", 0,"0" )))</f>
        <v>0</v>
      </c>
    </row>
    <row r="92" spans="1:7" x14ac:dyDescent="0.25">
      <c r="A92">
        <f>IF(LEN('RNV 02 2025'!G91)&gt;0, 1, 0)</f>
        <v>1</v>
      </c>
      <c r="B92">
        <f>IF('RNV 02 2025'!J91="En tiempo",1,0)</f>
        <v>0</v>
      </c>
      <c r="C92">
        <f t="shared" si="2"/>
        <v>0.5</v>
      </c>
      <c r="D92">
        <f>IF('RNV 02 2025'!G91="Acepta", 1, IF('RNV 02 2025'!G91="Rechaza", 0.5, IF(ISBLANK('RNV 02 2025'!G91), 0, )))</f>
        <v>1</v>
      </c>
      <c r="E92">
        <f>IF('RNV 02 2025'!I91="Se señala",1,0)</f>
        <v>1</v>
      </c>
      <c r="F92">
        <f t="shared" si="3"/>
        <v>1</v>
      </c>
      <c r="G92">
        <f>IF('RNV 02 2025'!L91="Implementadas", 1, IF('RNV 02 2025'!L91="Parcialmente implementadas", 0.5, IF('RNV 02 2025'!L91="No implementadas", 0,"0" )))</f>
        <v>0.5</v>
      </c>
    </row>
    <row r="93" spans="1:7" x14ac:dyDescent="0.25">
      <c r="A93">
        <f>IF(LEN('RNV 02 2025'!G92)&gt;0, 1, 0)</f>
        <v>1</v>
      </c>
      <c r="B93">
        <f>IF('RNV 02 2025'!J92="En tiempo",1,0)</f>
        <v>1</v>
      </c>
      <c r="C93">
        <f t="shared" si="2"/>
        <v>1</v>
      </c>
      <c r="D93">
        <f>IF('RNV 02 2025'!G92="Acepta", 1, IF('RNV 02 2025'!G92="Rechaza", 0.5, IF(ISBLANK('RNV 02 2025'!G92), 0, )))</f>
        <v>1</v>
      </c>
      <c r="E93">
        <f>IF('RNV 02 2025'!I92="Se señala",1,0)</f>
        <v>1</v>
      </c>
      <c r="F93">
        <f t="shared" si="3"/>
        <v>1</v>
      </c>
      <c r="G93" t="str">
        <f>IF('RNV 02 2025'!L92="Implementadas", 1, IF('RNV 02 2025'!L92="Parcialmente implementadas", 0.5, IF('RNV 02 2025'!L92="No implementadas", 0,"0" )))</f>
        <v>0</v>
      </c>
    </row>
    <row r="94" spans="1:7" x14ac:dyDescent="0.25">
      <c r="A94">
        <f>IF(LEN('RNV 02 2025'!G93)&gt;0, 1, 0)</f>
        <v>0</v>
      </c>
      <c r="B94">
        <f>IF('RNV 02 2025'!J93="En tiempo",1,0)</f>
        <v>0</v>
      </c>
      <c r="C94">
        <f t="shared" si="2"/>
        <v>0</v>
      </c>
      <c r="D94">
        <f>IF('RNV 02 2025'!G93="Acepta", 1, IF('RNV 02 2025'!G93="Rechaza", 0.5, IF(ISBLANK('RNV 02 2025'!G93), 0, )))</f>
        <v>0</v>
      </c>
      <c r="E94">
        <f>IF('RNV 02 2025'!I93="Se señala",1,0)</f>
        <v>0</v>
      </c>
      <c r="F94">
        <f t="shared" si="3"/>
        <v>0</v>
      </c>
      <c r="G94" t="str">
        <f>IF('RNV 02 2025'!L93="Implementadas", 1, IF('RNV 02 2025'!L93="Parcialmente implementadas", 0.5, IF('RNV 02 2025'!L93="No implementadas", 0,"0" )))</f>
        <v>0</v>
      </c>
    </row>
    <row r="95" spans="1:7" x14ac:dyDescent="0.25">
      <c r="A95">
        <f>IF(LEN('RNV 02 2025'!G94)&gt;0, 1, 0)</f>
        <v>0</v>
      </c>
      <c r="B95">
        <f>IF('RNV 02 2025'!J94="En tiempo",1,0)</f>
        <v>0</v>
      </c>
      <c r="C95">
        <f t="shared" si="2"/>
        <v>0</v>
      </c>
      <c r="D95">
        <f>IF('RNV 02 2025'!G94="Acepta", 1, IF('RNV 02 2025'!G94="Rechaza", 0.5, IF(ISBLANK('RNV 02 2025'!G94), 0, )))</f>
        <v>0</v>
      </c>
      <c r="E95">
        <f>IF('RNV 02 2025'!I94="Se señala",1,0)</f>
        <v>0</v>
      </c>
      <c r="F95">
        <f t="shared" si="3"/>
        <v>0</v>
      </c>
      <c r="G95" t="str">
        <f>IF('RNV 02 2025'!L94="Implementadas", 1, IF('RNV 02 2025'!L94="Parcialmente implementadas", 0.5, IF('RNV 02 2025'!L94="No implementadas", 0,"0" )))</f>
        <v>0</v>
      </c>
    </row>
    <row r="96" spans="1:7" x14ac:dyDescent="0.25">
      <c r="A96">
        <f>IF(LEN('RNV 02 2025'!G95)&gt;0, 1, 0)</f>
        <v>0</v>
      </c>
      <c r="B96">
        <f>IF('RNV 02 2025'!J95="En tiempo",1,0)</f>
        <v>0</v>
      </c>
      <c r="C96">
        <f t="shared" si="2"/>
        <v>0</v>
      </c>
      <c r="D96">
        <f>IF('RNV 02 2025'!G95="Acepta", 1, IF('RNV 02 2025'!G95="Rechaza", 0.5, IF(ISBLANK('RNV 02 2025'!G95), 0, )))</f>
        <v>0</v>
      </c>
      <c r="E96">
        <f>IF('RNV 02 2025'!I95="Se señala",1,0)</f>
        <v>0</v>
      </c>
      <c r="F96">
        <f t="shared" si="3"/>
        <v>0</v>
      </c>
      <c r="G96" t="str">
        <f>IF('RNV 02 2025'!L95="Implementadas", 1, IF('RNV 02 2025'!L95="Parcialmente implementadas", 0.5, IF('RNV 02 2025'!L95="No implementadas", 0,"0" )))</f>
        <v>0</v>
      </c>
    </row>
    <row r="97" spans="1:7" x14ac:dyDescent="0.25">
      <c r="A97">
        <f>IF(LEN('RNV 02 2025'!G96)&gt;0, 1, 0)</f>
        <v>0</v>
      </c>
      <c r="B97">
        <f>IF('RNV 02 2025'!J96="En tiempo",1,0)</f>
        <v>0</v>
      </c>
      <c r="C97">
        <f t="shared" si="2"/>
        <v>0</v>
      </c>
      <c r="D97">
        <f>IF('RNV 02 2025'!G96="Acepta", 1, IF('RNV 02 2025'!G96="Rechaza", 0.5, IF(ISBLANK('RNV 02 2025'!G96), 0, )))</f>
        <v>0</v>
      </c>
      <c r="E97">
        <f>IF('RNV 02 2025'!I96="Se señala",1,0)</f>
        <v>0</v>
      </c>
      <c r="F97">
        <f t="shared" si="3"/>
        <v>0</v>
      </c>
      <c r="G97" t="str">
        <f>IF('RNV 02 2025'!L96="Implementadas", 1, IF('RNV 02 2025'!L96="Parcialmente implementadas", 0.5, IF('RNV 02 2025'!L96="No implementadas", 0,"0" )))</f>
        <v>0</v>
      </c>
    </row>
    <row r="98" spans="1:7" x14ac:dyDescent="0.25">
      <c r="A98">
        <f>IF(LEN('RNV 02 2025'!G97)&gt;0, 1, 0)</f>
        <v>0</v>
      </c>
      <c r="B98">
        <f>IF('RNV 02 2025'!J97="En tiempo",1,0)</f>
        <v>0</v>
      </c>
      <c r="C98">
        <f t="shared" si="2"/>
        <v>0</v>
      </c>
      <c r="D98">
        <f>IF('RNV 02 2025'!G97="Acepta", 1, IF('RNV 02 2025'!G97="Rechaza", 0.5, IF(ISBLANK('RNV 02 2025'!G97), 0, )))</f>
        <v>0</v>
      </c>
      <c r="E98">
        <f>IF('RNV 02 2025'!I97="Se señala",1,0)</f>
        <v>0</v>
      </c>
      <c r="F98">
        <f t="shared" si="3"/>
        <v>0</v>
      </c>
      <c r="G98" t="str">
        <f>IF('RNV 02 2025'!L97="Implementadas", 1, IF('RNV 02 2025'!L97="Parcialmente implementadas", 0.5, IF('RNV 02 2025'!L97="No implementadas", 0,"0" )))</f>
        <v>0</v>
      </c>
    </row>
    <row r="99" spans="1:7" x14ac:dyDescent="0.25">
      <c r="A99">
        <f>IF(LEN('RNV 02 2025'!G98)&gt;0, 1, 0)</f>
        <v>1</v>
      </c>
      <c r="B99">
        <f>IF('RNV 02 2025'!J98="En tiempo",1,0)</f>
        <v>0</v>
      </c>
      <c r="C99">
        <f t="shared" si="2"/>
        <v>0.5</v>
      </c>
      <c r="D99">
        <f>IF('RNV 02 2025'!G98="Acepta", 1, IF('RNV 02 2025'!G98="Rechaza", 0.5, IF(ISBLANK('RNV 02 2025'!G98), 0, )))</f>
        <v>1</v>
      </c>
      <c r="E99">
        <f>IF('RNV 02 2025'!I98="Se señala",1,0)</f>
        <v>1</v>
      </c>
      <c r="F99">
        <f t="shared" si="3"/>
        <v>1</v>
      </c>
      <c r="G99" t="str">
        <f>IF('RNV 02 2025'!L98="Implementadas", 1, IF('RNV 02 2025'!L98="Parcialmente implementadas", 0.5, IF('RNV 02 2025'!L98="No implementadas", 0,"0" )))</f>
        <v>0</v>
      </c>
    </row>
    <row r="100" spans="1:7" x14ac:dyDescent="0.25">
      <c r="A100">
        <f>IF(LEN('RNV 02 2025'!G99)&gt;0, 1, 0)</f>
        <v>0</v>
      </c>
      <c r="B100">
        <f>IF('RNV 02 2025'!J99="En tiempo",1,0)</f>
        <v>0</v>
      </c>
      <c r="C100">
        <f t="shared" si="2"/>
        <v>0</v>
      </c>
      <c r="D100">
        <f>IF('RNV 02 2025'!G99="Acepta", 1, IF('RNV 02 2025'!G99="Rechaza", 0.5, IF(ISBLANK('RNV 02 2025'!G99), 0, )))</f>
        <v>0</v>
      </c>
      <c r="E100">
        <f>IF('RNV 02 2025'!I99="Se señala",1,0)</f>
        <v>0</v>
      </c>
      <c r="F100">
        <f t="shared" si="3"/>
        <v>0</v>
      </c>
      <c r="G100" t="str">
        <f>IF('RNV 02 2025'!L99="Implementadas", 1, IF('RNV 02 2025'!L99="Parcialmente implementadas", 0.5, IF('RNV 02 2025'!L99="No implementadas", 0,"0" )))</f>
        <v>0</v>
      </c>
    </row>
    <row r="101" spans="1:7" x14ac:dyDescent="0.25">
      <c r="A101">
        <f>IF(LEN('RNV 02 2025'!G100)&gt;0, 1, 0)</f>
        <v>0</v>
      </c>
      <c r="B101">
        <f>IF('RNV 02 2025'!J100="En tiempo",1,0)</f>
        <v>0</v>
      </c>
      <c r="C101">
        <f t="shared" si="2"/>
        <v>0</v>
      </c>
      <c r="D101">
        <f>IF('RNV 02 2025'!G100="Acepta", 1, IF('RNV 02 2025'!G100="Rechaza", 0.5, IF(ISBLANK('RNV 02 2025'!G100), 0, )))</f>
        <v>0</v>
      </c>
      <c r="E101">
        <f>IF('RNV 02 2025'!I100="Se señala",1,0)</f>
        <v>0</v>
      </c>
      <c r="F101">
        <f t="shared" si="3"/>
        <v>0</v>
      </c>
      <c r="G101" t="str">
        <f>IF('RNV 02 2025'!L100="Implementadas", 1, IF('RNV 02 2025'!L100="Parcialmente implementadas", 0.5, IF('RNV 02 2025'!L100="No implementadas", 0,"0" )))</f>
        <v>0</v>
      </c>
    </row>
    <row r="102" spans="1:7" x14ac:dyDescent="0.25">
      <c r="A102">
        <f>IF(LEN('RNV 02 2025'!G101)&gt;0, 1, 0)</f>
        <v>0</v>
      </c>
      <c r="B102">
        <f>IF('RNV 02 2025'!J101="En tiempo",1,0)</f>
        <v>0</v>
      </c>
      <c r="C102">
        <f t="shared" si="2"/>
        <v>0</v>
      </c>
      <c r="D102">
        <f>IF('RNV 02 2025'!G101="Acepta", 1, IF('RNV 02 2025'!G101="Rechaza", 0.5, IF(ISBLANK('RNV 02 2025'!G101), 0, )))</f>
        <v>0</v>
      </c>
      <c r="E102">
        <f>IF('RNV 02 2025'!I101="Se señala",1,0)</f>
        <v>0</v>
      </c>
      <c r="F102">
        <f t="shared" si="3"/>
        <v>0</v>
      </c>
      <c r="G102" t="str">
        <f>IF('RNV 02 2025'!L101="Implementadas", 1, IF('RNV 02 2025'!L101="Parcialmente implementadas", 0.5, IF('RNV 02 2025'!L101="No implementadas", 0,"0" )))</f>
        <v>0</v>
      </c>
    </row>
    <row r="103" spans="1:7" x14ac:dyDescent="0.25">
      <c r="A103">
        <f>IF(LEN('RNV 02 2025'!G102)&gt;0, 1, 0)</f>
        <v>1</v>
      </c>
      <c r="B103">
        <f>IF('RNV 02 2025'!J102="En tiempo",1,0)</f>
        <v>0</v>
      </c>
      <c r="C103">
        <f t="shared" si="2"/>
        <v>0.5</v>
      </c>
      <c r="D103">
        <f>IF('RNV 02 2025'!G102="Acepta", 1, IF('RNV 02 2025'!G102="Rechaza", 0.5, IF(ISBLANK('RNV 02 2025'!G102), 0, )))</f>
        <v>1</v>
      </c>
      <c r="E103">
        <f>IF('RNV 02 2025'!I102="Se señala",1,0)</f>
        <v>1</v>
      </c>
      <c r="F103">
        <f t="shared" si="3"/>
        <v>1</v>
      </c>
      <c r="G103">
        <f>IF('RNV 02 2025'!L102="Implementadas", 1, IF('RNV 02 2025'!L102="Parcialmente implementadas", 0.5, IF('RNV 02 2025'!L102="No implementadas", 0,"0" )))</f>
        <v>0.5</v>
      </c>
    </row>
    <row r="104" spans="1:7" x14ac:dyDescent="0.25">
      <c r="A104">
        <f>IF(LEN('RNV 02 2025'!G103)&gt;0, 1, 0)</f>
        <v>0</v>
      </c>
      <c r="B104">
        <f>IF('RNV 02 2025'!J103="En tiempo",1,0)</f>
        <v>0</v>
      </c>
      <c r="C104">
        <f t="shared" si="2"/>
        <v>0</v>
      </c>
      <c r="D104">
        <f>IF('RNV 02 2025'!G103="Acepta", 1, IF('RNV 02 2025'!G103="Rechaza", 0.5, IF(ISBLANK('RNV 02 2025'!G103), 0, )))</f>
        <v>0</v>
      </c>
      <c r="E104">
        <f>IF('RNV 02 2025'!I103="Se señala",1,0)</f>
        <v>0</v>
      </c>
      <c r="F104">
        <f t="shared" si="3"/>
        <v>0</v>
      </c>
      <c r="G104" t="str">
        <f>IF('RNV 02 2025'!L103="Implementadas", 1, IF('RNV 02 2025'!L103="Parcialmente implementadas", 0.5, IF('RNV 02 2025'!L103="No implementadas", 0,"0" )))</f>
        <v>0</v>
      </c>
    </row>
    <row r="105" spans="1:7" x14ac:dyDescent="0.25">
      <c r="A105">
        <f>IF(LEN('RNV 02 2025'!G104)&gt;0, 1, 0)</f>
        <v>1</v>
      </c>
      <c r="B105">
        <f>IF('RNV 02 2025'!J104="En tiempo",1,0)</f>
        <v>1</v>
      </c>
      <c r="C105">
        <f t="shared" si="2"/>
        <v>1</v>
      </c>
      <c r="D105">
        <f>IF('RNV 02 2025'!G104="Acepta", 1, IF('RNV 02 2025'!G104="Rechaza", 0.5, IF(ISBLANK('RNV 02 2025'!G104), 0, )))</f>
        <v>1</v>
      </c>
      <c r="E105">
        <f>IF('RNV 02 2025'!I104="Se señala",1,0)</f>
        <v>1</v>
      </c>
      <c r="F105">
        <f t="shared" si="3"/>
        <v>1</v>
      </c>
      <c r="G105">
        <f>IF('RNV 02 2025'!L104="Implementadas", 1, IF('RNV 02 2025'!L104="Parcialmente implementadas", 0.5, IF('RNV 02 2025'!L104="No implementadas", 0,"0" )))</f>
        <v>0.5</v>
      </c>
    </row>
    <row r="106" spans="1:7" x14ac:dyDescent="0.25">
      <c r="A106">
        <f>IF(LEN('RNV 02 2025'!G105)&gt;0, 1, 0)</f>
        <v>0</v>
      </c>
      <c r="B106">
        <f>IF('RNV 02 2025'!J105="En tiempo",1,0)</f>
        <v>0</v>
      </c>
      <c r="C106">
        <f t="shared" si="2"/>
        <v>0</v>
      </c>
      <c r="D106">
        <f>IF('RNV 02 2025'!G105="Acepta", 1, IF('RNV 02 2025'!G105="Rechaza", 0.5, IF(ISBLANK('RNV 02 2025'!G105), 0, )))</f>
        <v>0</v>
      </c>
      <c r="E106">
        <f>IF('RNV 02 2025'!I105="Se señala",1,0)</f>
        <v>0</v>
      </c>
      <c r="F106">
        <f t="shared" si="3"/>
        <v>0</v>
      </c>
      <c r="G106" t="str">
        <f>IF('RNV 02 2025'!L105="Implementadas", 1, IF('RNV 02 2025'!L105="Parcialmente implementadas", 0.5, IF('RNV 02 2025'!L105="No implementadas", 0,"0" )))</f>
        <v>0</v>
      </c>
    </row>
    <row r="107" spans="1:7" x14ac:dyDescent="0.25">
      <c r="A107">
        <f>IF(LEN('RNV 02 2025'!G106)&gt;0, 1, 0)</f>
        <v>0</v>
      </c>
      <c r="B107">
        <f>IF('RNV 02 2025'!J106="En tiempo",1,0)</f>
        <v>0</v>
      </c>
      <c r="C107">
        <f t="shared" si="2"/>
        <v>0</v>
      </c>
      <c r="D107">
        <f>IF('RNV 02 2025'!G106="Acepta", 1, IF('RNV 02 2025'!G106="Rechaza", 0.5, IF(ISBLANK('RNV 02 2025'!G106), 0, )))</f>
        <v>0</v>
      </c>
      <c r="E107">
        <f>IF('RNV 02 2025'!I106="Se señala",1,0)</f>
        <v>0</v>
      </c>
      <c r="F107">
        <f t="shared" si="3"/>
        <v>0</v>
      </c>
      <c r="G107" t="str">
        <f>IF('RNV 02 2025'!L106="Implementadas", 1, IF('RNV 02 2025'!L106="Parcialmente implementadas", 0.5, IF('RNV 02 2025'!L106="No implementadas", 0,"0" )))</f>
        <v>0</v>
      </c>
    </row>
    <row r="108" spans="1:7" x14ac:dyDescent="0.25">
      <c r="A108">
        <f>IF(LEN('RNV 02 2025'!G107)&gt;0, 1, 0)</f>
        <v>0</v>
      </c>
      <c r="B108">
        <f>IF('RNV 02 2025'!J107="En tiempo",1,0)</f>
        <v>0</v>
      </c>
      <c r="C108">
        <f t="shared" si="2"/>
        <v>0</v>
      </c>
      <c r="D108">
        <f>IF('RNV 02 2025'!G107="Acepta", 1, IF('RNV 02 2025'!G107="Rechaza", 0.5, IF(ISBLANK('RNV 02 2025'!G107), 0, )))</f>
        <v>0</v>
      </c>
      <c r="E108">
        <f>IF('RNV 02 2025'!I107="Se señala",1,0)</f>
        <v>0</v>
      </c>
      <c r="F108">
        <f t="shared" si="3"/>
        <v>0</v>
      </c>
      <c r="G108" t="str">
        <f>IF('RNV 02 2025'!L107="Implementadas", 1, IF('RNV 02 2025'!L107="Parcialmente implementadas", 0.5, IF('RNV 02 2025'!L107="No implementadas", 0,"0" )))</f>
        <v>0</v>
      </c>
    </row>
    <row r="109" spans="1:7" x14ac:dyDescent="0.25">
      <c r="A109">
        <f>IF(LEN('RNV 02 2025'!G108)&gt;0, 1, 0)</f>
        <v>0</v>
      </c>
      <c r="B109">
        <f>IF('RNV 02 2025'!J108="En tiempo",1,0)</f>
        <v>0</v>
      </c>
      <c r="C109">
        <f t="shared" si="2"/>
        <v>0</v>
      </c>
      <c r="D109">
        <f>IF('RNV 02 2025'!G108="Acepta", 1, IF('RNV 02 2025'!G108="Rechaza", 0.5, IF(ISBLANK('RNV 02 2025'!G108), 0, )))</f>
        <v>0</v>
      </c>
      <c r="E109">
        <f>IF('RNV 02 2025'!I108="Se señala",1,0)</f>
        <v>0</v>
      </c>
      <c r="F109">
        <f t="shared" si="3"/>
        <v>0</v>
      </c>
      <c r="G109" t="str">
        <f>IF('RNV 02 2025'!L108="Implementadas", 1, IF('RNV 02 2025'!L108="Parcialmente implementadas", 0.5, IF('RNV 02 2025'!L108="No implementadas", 0,"0" )))</f>
        <v>0</v>
      </c>
    </row>
    <row r="110" spans="1:7" x14ac:dyDescent="0.25">
      <c r="A110">
        <f>IF(LEN('RNV 02 2025'!G109)&gt;0, 1, 0)</f>
        <v>0</v>
      </c>
      <c r="B110">
        <f>IF('RNV 02 2025'!J109="En tiempo",1,0)</f>
        <v>0</v>
      </c>
      <c r="C110">
        <f t="shared" si="2"/>
        <v>0</v>
      </c>
      <c r="D110">
        <f>IF('RNV 02 2025'!G109="Acepta", 1, IF('RNV 02 2025'!G109="Rechaza", 0.5, IF(ISBLANK('RNV 02 2025'!G109), 0, )))</f>
        <v>0</v>
      </c>
      <c r="E110">
        <f>IF('RNV 02 2025'!I109="Se señala",1,0)</f>
        <v>0</v>
      </c>
      <c r="F110">
        <f t="shared" si="3"/>
        <v>0</v>
      </c>
      <c r="G110" t="str">
        <f>IF('RNV 02 2025'!L109="Implementadas", 1, IF('RNV 02 2025'!L109="Parcialmente implementadas", 0.5, IF('RNV 02 2025'!L109="No implementadas", 0,"0" )))</f>
        <v>0</v>
      </c>
    </row>
    <row r="111" spans="1:7" x14ac:dyDescent="0.25">
      <c r="A111">
        <f>IF(LEN('RNV 02 2025'!G110)&gt;0, 1, 0)</f>
        <v>0</v>
      </c>
      <c r="B111">
        <f>IF('RNV 02 2025'!J110="En tiempo",1,0)</f>
        <v>0</v>
      </c>
      <c r="C111">
        <f t="shared" si="2"/>
        <v>0</v>
      </c>
      <c r="D111">
        <f>IF('RNV 02 2025'!G110="Acepta", 1, IF('RNV 02 2025'!G110="Rechaza", 0.5, IF(ISBLANK('RNV 02 2025'!G110), 0, )))</f>
        <v>0</v>
      </c>
      <c r="E111">
        <f>IF('RNV 02 2025'!I110="Se señala",1,0)</f>
        <v>0</v>
      </c>
      <c r="F111">
        <f t="shared" si="3"/>
        <v>0</v>
      </c>
      <c r="G111" t="str">
        <f>IF('RNV 02 2025'!L110="Implementadas", 1, IF('RNV 02 2025'!L110="Parcialmente implementadas", 0.5, IF('RNV 02 2025'!L110="No implementadas", 0,"0" )))</f>
        <v>0</v>
      </c>
    </row>
    <row r="112" spans="1:7" x14ac:dyDescent="0.25">
      <c r="A112">
        <f>IF(LEN('RNV 02 2025'!G111)&gt;0, 1, 0)</f>
        <v>0</v>
      </c>
      <c r="B112">
        <f>IF('RNV 02 2025'!J111="En tiempo",1,0)</f>
        <v>0</v>
      </c>
      <c r="C112">
        <f t="shared" si="2"/>
        <v>0</v>
      </c>
      <c r="D112">
        <f>IF('RNV 02 2025'!G111="Acepta", 1, IF('RNV 02 2025'!G111="Rechaza", 0.5, IF(ISBLANK('RNV 02 2025'!G111), 0, )))</f>
        <v>0</v>
      </c>
      <c r="E112">
        <f>IF('RNV 02 2025'!I111="Se señala",1,0)</f>
        <v>0</v>
      </c>
      <c r="F112">
        <f t="shared" si="3"/>
        <v>0</v>
      </c>
      <c r="G112" t="str">
        <f>IF('RNV 02 2025'!L111="Implementadas", 1, IF('RNV 02 2025'!L111="Parcialmente implementadas", 0.5, IF('RNV 02 2025'!L111="No implementadas", 0,"0" )))</f>
        <v>0</v>
      </c>
    </row>
    <row r="113" spans="1:7" x14ac:dyDescent="0.25">
      <c r="A113">
        <f>IF(LEN('RNV 02 2025'!G112)&gt;0, 1, 0)</f>
        <v>1</v>
      </c>
      <c r="B113">
        <f>IF('RNV 02 2025'!J112="En tiempo",1,0)</f>
        <v>0</v>
      </c>
      <c r="C113">
        <f t="shared" si="2"/>
        <v>0.5</v>
      </c>
      <c r="D113">
        <f>IF('RNV 02 2025'!G112="Acepta", 1, IF('RNV 02 2025'!G112="Rechaza", 0.5, IF(ISBLANK('RNV 02 2025'!G112), 0, )))</f>
        <v>1</v>
      </c>
      <c r="E113">
        <f>IF('RNV 02 2025'!I112="Se señala",1,0)</f>
        <v>1</v>
      </c>
      <c r="F113">
        <f t="shared" si="3"/>
        <v>1</v>
      </c>
      <c r="G113" t="str">
        <f>IF('RNV 02 2025'!L112="Implementadas", 1, IF('RNV 02 2025'!L112="Parcialmente implementadas", 0.5, IF('RNV 02 2025'!L112="No implementadas", 0,"0" )))</f>
        <v>0</v>
      </c>
    </row>
    <row r="114" spans="1:7" x14ac:dyDescent="0.25">
      <c r="A114">
        <f>IF(LEN('RNV 02 2025'!G113)&gt;0, 1, 0)</f>
        <v>0</v>
      </c>
      <c r="B114">
        <f>IF('RNV 02 2025'!J113="En tiempo",1,0)</f>
        <v>0</v>
      </c>
      <c r="C114">
        <f t="shared" si="2"/>
        <v>0</v>
      </c>
      <c r="D114">
        <f>IF('RNV 02 2025'!G113="Acepta", 1, IF('RNV 02 2025'!G113="Rechaza", 0.5, IF(ISBLANK('RNV 02 2025'!G113), 0, )))</f>
        <v>0</v>
      </c>
      <c r="E114">
        <f>IF('RNV 02 2025'!I113="Se señala",1,0)</f>
        <v>0</v>
      </c>
      <c r="F114">
        <f t="shared" si="3"/>
        <v>0</v>
      </c>
      <c r="G114" t="str">
        <f>IF('RNV 02 2025'!L113="Implementadas", 1, IF('RNV 02 2025'!L113="Parcialmente implementadas", 0.5, IF('RNV 02 2025'!L113="No implementadas", 0,"0" )))</f>
        <v>0</v>
      </c>
    </row>
    <row r="115" spans="1:7" x14ac:dyDescent="0.25">
      <c r="A115">
        <f>IF(LEN('RNV 02 2025'!G114)&gt;0, 1, 0)</f>
        <v>1</v>
      </c>
      <c r="B115">
        <f>IF('RNV 02 2025'!J114="En tiempo",1,0)</f>
        <v>0</v>
      </c>
      <c r="C115">
        <f t="shared" si="2"/>
        <v>0.5</v>
      </c>
      <c r="D115">
        <f>IF('RNV 02 2025'!G114="Acepta", 1, IF('RNV 02 2025'!G114="Rechaza", 0.5, IF(ISBLANK('RNV 02 2025'!G114), 0, )))</f>
        <v>1</v>
      </c>
      <c r="E115">
        <f>IF('RNV 02 2025'!I114="Se señala",1,0)</f>
        <v>1</v>
      </c>
      <c r="F115">
        <f t="shared" si="3"/>
        <v>1</v>
      </c>
      <c r="G115">
        <f>IF('RNV 02 2025'!L114="Implementadas", 1, IF('RNV 02 2025'!L114="Parcialmente implementadas", 0.5, IF('RNV 02 2025'!L114="No implementadas", 0,"0" )))</f>
        <v>0.5</v>
      </c>
    </row>
    <row r="116" spans="1:7" x14ac:dyDescent="0.25">
      <c r="A116">
        <f>IF(LEN('RNV 02 2025'!G115)&gt;0, 1, 0)</f>
        <v>1</v>
      </c>
      <c r="B116">
        <f>IF('RNV 02 2025'!J115="En tiempo",1,0)</f>
        <v>1</v>
      </c>
      <c r="C116">
        <f t="shared" si="2"/>
        <v>1</v>
      </c>
      <c r="D116">
        <f>IF('RNV 02 2025'!G115="Acepta", 1, IF('RNV 02 2025'!G115="Rechaza", 0.5, IF(ISBLANK('RNV 02 2025'!G115), 0, )))</f>
        <v>1</v>
      </c>
      <c r="E116">
        <f>IF('RNV 02 2025'!I115="Se señala",1,0)</f>
        <v>1</v>
      </c>
      <c r="F116">
        <f t="shared" si="3"/>
        <v>1</v>
      </c>
      <c r="G116" t="str">
        <f>IF('RNV 02 2025'!L115="Implementadas", 1, IF('RNV 02 2025'!L115="Parcialmente implementadas", 0.5, IF('RNV 02 2025'!L115="No implementadas", 0,"0" )))</f>
        <v>0</v>
      </c>
    </row>
    <row r="117" spans="1:7" x14ac:dyDescent="0.25">
      <c r="A117">
        <f>IF(LEN('RNV 02 2025'!G116)&gt;0, 1, 0)</f>
        <v>1</v>
      </c>
      <c r="B117">
        <f>IF('RNV 02 2025'!J116="En tiempo",1,0)</f>
        <v>1</v>
      </c>
      <c r="C117">
        <f t="shared" si="2"/>
        <v>1</v>
      </c>
      <c r="D117">
        <f>IF('RNV 02 2025'!G116="Acepta", 1, IF('RNV 02 2025'!G116="Rechaza", 0.5, IF(ISBLANK('RNV 02 2025'!G116), 0, )))</f>
        <v>1</v>
      </c>
      <c r="E117">
        <f>IF('RNV 02 2025'!I116="Se señala",1,0)</f>
        <v>1</v>
      </c>
      <c r="F117">
        <f t="shared" si="3"/>
        <v>1</v>
      </c>
      <c r="G117" t="str">
        <f>IF('RNV 02 2025'!L116="Implementadas", 1, IF('RNV 02 2025'!L116="Parcialmente implementadas", 0.5, IF('RNV 02 2025'!L116="No implementadas", 0,"0" )))</f>
        <v>0</v>
      </c>
    </row>
    <row r="118" spans="1:7" x14ac:dyDescent="0.25">
      <c r="A118">
        <f>IF(LEN('RNV 02 2025'!G117)&gt;0, 1, 0)</f>
        <v>0</v>
      </c>
      <c r="B118">
        <f>IF('RNV 02 2025'!J117="En tiempo",1,0)</f>
        <v>0</v>
      </c>
      <c r="C118">
        <f t="shared" si="2"/>
        <v>0</v>
      </c>
      <c r="D118">
        <f>IF('RNV 02 2025'!G117="Acepta", 1, IF('RNV 02 2025'!G117="Rechaza", 0.5, IF(ISBLANK('RNV 02 2025'!G117), 0, )))</f>
        <v>0</v>
      </c>
      <c r="E118">
        <f>IF('RNV 02 2025'!I117="Se señala",1,0)</f>
        <v>0</v>
      </c>
      <c r="F118">
        <f t="shared" si="3"/>
        <v>0</v>
      </c>
      <c r="G118" t="str">
        <f>IF('RNV 02 2025'!L117="Implementadas", 1, IF('RNV 02 2025'!L117="Parcialmente implementadas", 0.5, IF('RNV 02 2025'!L117="No implementadas", 0,"0" )))</f>
        <v>0</v>
      </c>
    </row>
    <row r="119" spans="1:7" x14ac:dyDescent="0.25">
      <c r="A119">
        <f>IF(LEN('RNV 02 2025'!G118)&gt;0, 1, 0)</f>
        <v>1</v>
      </c>
      <c r="B119">
        <f>IF('RNV 02 2025'!J118="En tiempo",1,0)</f>
        <v>0</v>
      </c>
      <c r="C119">
        <f t="shared" si="2"/>
        <v>0.5</v>
      </c>
      <c r="D119">
        <f>IF('RNV 02 2025'!G118="Acepta", 1, IF('RNV 02 2025'!G118="Rechaza", 0.5, IF(ISBLANK('RNV 02 2025'!G118), 0, )))</f>
        <v>1</v>
      </c>
      <c r="E119">
        <f>IF('RNV 02 2025'!I118="Se señala",1,0)</f>
        <v>1</v>
      </c>
      <c r="F119">
        <f t="shared" si="3"/>
        <v>1</v>
      </c>
      <c r="G119">
        <f>IF('RNV 02 2025'!L118="Implementadas", 1, IF('RNV 02 2025'!L118="Parcialmente implementadas", 0.5, IF('RNV 02 2025'!L118="No implementadas", 0,"0" )))</f>
        <v>0.5</v>
      </c>
    </row>
    <row r="120" spans="1:7" x14ac:dyDescent="0.25">
      <c r="A120">
        <f>IF(LEN('RNV 02 2025'!G119)&gt;0, 1, 0)</f>
        <v>0</v>
      </c>
      <c r="B120">
        <f>IF('RNV 02 2025'!J119="En tiempo",1,0)</f>
        <v>0</v>
      </c>
      <c r="C120">
        <f t="shared" si="2"/>
        <v>0</v>
      </c>
      <c r="D120">
        <f>IF('RNV 02 2025'!G119="Acepta", 1, IF('RNV 02 2025'!G119="Rechaza", 0.5, IF(ISBLANK('RNV 02 2025'!G119), 0, )))</f>
        <v>0</v>
      </c>
      <c r="E120">
        <f>IF('RNV 02 2025'!I119="Se señala",1,0)</f>
        <v>0</v>
      </c>
      <c r="F120">
        <f t="shared" si="3"/>
        <v>0</v>
      </c>
      <c r="G120" t="str">
        <f>IF('RNV 02 2025'!L119="Implementadas", 1, IF('RNV 02 2025'!L119="Parcialmente implementadas", 0.5, IF('RNV 02 2025'!L119="No implementadas", 0,"0" )))</f>
        <v>0</v>
      </c>
    </row>
    <row r="121" spans="1:7" x14ac:dyDescent="0.25">
      <c r="A121">
        <f>IF(LEN('RNV 02 2025'!G120)&gt;0, 1, 0)</f>
        <v>0</v>
      </c>
      <c r="B121">
        <f>IF('RNV 02 2025'!J120="En tiempo",1,0)</f>
        <v>0</v>
      </c>
      <c r="C121">
        <f t="shared" si="2"/>
        <v>0</v>
      </c>
      <c r="D121">
        <f>IF('RNV 02 2025'!G120="Acepta", 1, IF('RNV 02 2025'!G120="Rechaza", 0.5, IF(ISBLANK('RNV 02 2025'!G120), 0, )))</f>
        <v>0</v>
      </c>
      <c r="E121">
        <f>IF('RNV 02 2025'!I120="Se señala",1,0)</f>
        <v>0</v>
      </c>
      <c r="F121">
        <f t="shared" si="3"/>
        <v>0</v>
      </c>
      <c r="G121" t="str">
        <f>IF('RNV 02 2025'!L120="Implementadas", 1, IF('RNV 02 2025'!L120="Parcialmente implementadas", 0.5, IF('RNV 02 2025'!L120="No implementadas", 0,"0" )))</f>
        <v>0</v>
      </c>
    </row>
    <row r="122" spans="1:7" x14ac:dyDescent="0.25">
      <c r="A122">
        <f>IF(LEN('RNV 02 2025'!G121)&gt;0, 1, 0)</f>
        <v>0</v>
      </c>
      <c r="B122">
        <f>IF('RNV 02 2025'!J121="En tiempo",1,0)</f>
        <v>0</v>
      </c>
      <c r="C122">
        <f t="shared" si="2"/>
        <v>0</v>
      </c>
      <c r="D122">
        <f>IF('RNV 02 2025'!G121="Acepta", 1, IF('RNV 02 2025'!G121="Rechaza", 0.5, IF(ISBLANK('RNV 02 2025'!G121), 0, )))</f>
        <v>0</v>
      </c>
      <c r="E122">
        <f>IF('RNV 02 2025'!I121="Se señala",1,0)</f>
        <v>0</v>
      </c>
      <c r="F122">
        <f t="shared" si="3"/>
        <v>0</v>
      </c>
      <c r="G122" t="str">
        <f>IF('RNV 02 2025'!L121="Implementadas", 1, IF('RNV 02 2025'!L121="Parcialmente implementadas", 0.5, IF('RNV 02 2025'!L121="No implementadas", 0,"0" )))</f>
        <v>0</v>
      </c>
    </row>
    <row r="123" spans="1:7" x14ac:dyDescent="0.25">
      <c r="A123">
        <f>IF(LEN('RNV 02 2025'!G122)&gt;0, 1, 0)</f>
        <v>0</v>
      </c>
      <c r="B123">
        <f>IF('RNV 02 2025'!J122="En tiempo",1,0)</f>
        <v>0</v>
      </c>
      <c r="C123">
        <f t="shared" si="2"/>
        <v>0</v>
      </c>
      <c r="D123">
        <f>IF('RNV 02 2025'!G122="Acepta", 1, IF('RNV 02 2025'!G122="Rechaza", 0.5, IF(ISBLANK('RNV 02 2025'!G122), 0, )))</f>
        <v>0</v>
      </c>
      <c r="E123">
        <f>IF('RNV 02 2025'!I122="Se señala",1,0)</f>
        <v>0</v>
      </c>
      <c r="F123">
        <f t="shared" si="3"/>
        <v>0</v>
      </c>
      <c r="G123" t="str">
        <f>IF('RNV 02 2025'!L122="Implementadas", 1, IF('RNV 02 2025'!L122="Parcialmente implementadas", 0.5, IF('RNV 02 2025'!L122="No implementadas", 0,"0" )))</f>
        <v>0</v>
      </c>
    </row>
    <row r="124" spans="1:7" x14ac:dyDescent="0.25">
      <c r="A124">
        <f>IF(LEN('RNV 02 2025'!G123)&gt;0, 1, 0)</f>
        <v>0</v>
      </c>
      <c r="B124">
        <f>IF('RNV 02 2025'!J123="En tiempo",1,0)</f>
        <v>0</v>
      </c>
      <c r="C124">
        <f t="shared" si="2"/>
        <v>0</v>
      </c>
      <c r="D124">
        <f>IF('RNV 02 2025'!G123="Acepta", 1, IF('RNV 02 2025'!G123="Rechaza", 0.5, IF(ISBLANK('RNV 02 2025'!G123), 0, )))</f>
        <v>0</v>
      </c>
      <c r="E124">
        <f>IF('RNV 02 2025'!I123="Se señala",1,0)</f>
        <v>0</v>
      </c>
      <c r="F124">
        <f t="shared" si="3"/>
        <v>0</v>
      </c>
      <c r="G124" t="str">
        <f>IF('RNV 02 2025'!L123="Implementadas", 1, IF('RNV 02 2025'!L123="Parcialmente implementadas", 0.5, IF('RNV 02 2025'!L123="No implementadas", 0,"0" )))</f>
        <v>0</v>
      </c>
    </row>
    <row r="125" spans="1:7" x14ac:dyDescent="0.25">
      <c r="A125">
        <f>IF(LEN('RNV 02 2025'!G124)&gt;0, 1, 0)</f>
        <v>1</v>
      </c>
      <c r="B125">
        <f>IF('RNV 02 2025'!J124="En tiempo",1,0)</f>
        <v>0</v>
      </c>
      <c r="C125">
        <f t="shared" si="2"/>
        <v>0.5</v>
      </c>
      <c r="D125">
        <f>IF('RNV 02 2025'!G124="Acepta", 1, IF('RNV 02 2025'!G124="Rechaza", 0.5, IF(ISBLANK('RNV 02 2025'!G124), 0, )))</f>
        <v>1</v>
      </c>
      <c r="E125">
        <f>IF('RNV 02 2025'!I124="Se señala",1,0)</f>
        <v>1</v>
      </c>
      <c r="F125">
        <f t="shared" si="3"/>
        <v>1</v>
      </c>
      <c r="G125" t="str">
        <f>IF('RNV 02 2025'!L124="Implementadas", 1, IF('RNV 02 2025'!L124="Parcialmente implementadas", 0.5, IF('RNV 02 2025'!L124="No implementadas", 0,"0" )))</f>
        <v>0</v>
      </c>
    </row>
    <row r="126" spans="1:7" x14ac:dyDescent="0.25">
      <c r="A126">
        <f>IF(LEN('RNV 02 2025'!G125)&gt;0, 1, 0)</f>
        <v>0</v>
      </c>
      <c r="B126">
        <f>IF('RNV 02 2025'!J125="En tiempo",1,0)</f>
        <v>0</v>
      </c>
      <c r="C126">
        <f t="shared" si="2"/>
        <v>0</v>
      </c>
      <c r="D126">
        <f>IF('RNV 02 2025'!G125="Acepta", 1, IF('RNV 02 2025'!G125="Rechaza", 0.5, IF(ISBLANK('RNV 02 2025'!G125), 0, )))</f>
        <v>0</v>
      </c>
      <c r="E126">
        <f>IF('RNV 02 2025'!I125="Se señala",1,0)</f>
        <v>0</v>
      </c>
      <c r="F126">
        <f t="shared" si="3"/>
        <v>0</v>
      </c>
      <c r="G126" t="str">
        <f>IF('RNV 02 2025'!L125="Implementadas", 1, IF('RNV 02 2025'!L125="Parcialmente implementadas", 0.5, IF('RNV 02 2025'!L125="No implementadas", 0,"0" )))</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8E22-00DF-48E3-B080-E78DE5D82B33}">
  <sheetPr>
    <tabColor theme="5"/>
  </sheetPr>
  <dimension ref="A1:AD126"/>
  <sheetViews>
    <sheetView zoomScale="70" zoomScaleNormal="70" workbookViewId="0">
      <pane ySplit="1" topLeftCell="A87" activePane="bottomLeft" state="frozen"/>
      <selection activeCell="R159" sqref="R159"/>
      <selection pane="bottomLeft" activeCell="R159" sqref="R159"/>
    </sheetView>
  </sheetViews>
  <sheetFormatPr baseColWidth="10" defaultRowHeight="15" x14ac:dyDescent="0.25"/>
  <cols>
    <col min="1" max="1" width="27.5703125" customWidth="1"/>
    <col min="2" max="2" width="37.42578125" customWidth="1"/>
    <col min="3" max="3" width="22.140625" customWidth="1"/>
    <col min="4" max="4" width="24.7109375" customWidth="1"/>
    <col min="5" max="5" width="30.5703125" customWidth="1"/>
    <col min="6" max="6" width="23" style="5" customWidth="1"/>
    <col min="7" max="7" width="21.28515625" customWidth="1"/>
    <col min="8" max="8" width="29.28515625" customWidth="1"/>
    <col min="9" max="9" width="34.28515625" customWidth="1"/>
    <col min="10" max="10" width="22.28515625" customWidth="1"/>
    <col min="11" max="11" width="25.5703125" style="5" customWidth="1"/>
    <col min="12" max="12" width="20.7109375" customWidth="1"/>
    <col min="13" max="13" width="19.140625" customWidth="1"/>
  </cols>
  <sheetData>
    <row r="1" spans="1:30" ht="29.25" x14ac:dyDescent="0.25">
      <c r="A1" s="2" t="s">
        <v>0</v>
      </c>
      <c r="B1" s="2" t="s">
        <v>1</v>
      </c>
      <c r="C1" s="2" t="s">
        <v>2</v>
      </c>
      <c r="D1" s="2" t="s">
        <v>3</v>
      </c>
      <c r="E1" s="6" t="s">
        <v>80</v>
      </c>
      <c r="F1" s="4" t="s">
        <v>4</v>
      </c>
      <c r="G1" s="2" t="s">
        <v>5</v>
      </c>
      <c r="H1" s="6" t="s">
        <v>110</v>
      </c>
      <c r="I1" s="2" t="s">
        <v>6</v>
      </c>
      <c r="J1" s="2" t="s">
        <v>7</v>
      </c>
      <c r="K1" s="4" t="s">
        <v>8</v>
      </c>
      <c r="L1" s="2" t="s">
        <v>9</v>
      </c>
      <c r="M1" s="2" t="s">
        <v>10</v>
      </c>
    </row>
    <row r="2" spans="1:30" ht="29.25" x14ac:dyDescent="0.25">
      <c r="A2" s="16" t="s">
        <v>941</v>
      </c>
      <c r="B2" s="47" t="s">
        <v>940</v>
      </c>
      <c r="C2" s="51">
        <v>45754</v>
      </c>
      <c r="D2" s="50" t="s">
        <v>1175</v>
      </c>
      <c r="E2" s="10" t="s">
        <v>1337</v>
      </c>
      <c r="F2" s="23">
        <v>45783</v>
      </c>
      <c r="G2" s="8" t="s">
        <v>727</v>
      </c>
      <c r="H2" s="8" t="s">
        <v>1463</v>
      </c>
      <c r="I2" s="8" t="s">
        <v>46</v>
      </c>
      <c r="J2" s="8" t="s">
        <v>49</v>
      </c>
      <c r="K2" s="9"/>
      <c r="L2" s="8"/>
      <c r="M2" s="29">
        <f>('DATA 03 2025'!C2+'DATA 03 2025'!F2+'DATA 03 2025'!G2)/3</f>
        <v>0.66666666666666663</v>
      </c>
    </row>
    <row r="3" spans="1:30" ht="43.5" x14ac:dyDescent="0.25">
      <c r="A3" s="16" t="s">
        <v>941</v>
      </c>
      <c r="B3" s="47" t="s">
        <v>816</v>
      </c>
      <c r="C3" s="51">
        <v>45754</v>
      </c>
      <c r="D3" s="50" t="s">
        <v>1175</v>
      </c>
      <c r="E3" s="10" t="s">
        <v>1338</v>
      </c>
      <c r="F3" s="23">
        <v>45791</v>
      </c>
      <c r="G3" s="8"/>
      <c r="H3" s="8" t="s">
        <v>1322</v>
      </c>
      <c r="I3" s="8" t="s">
        <v>51</v>
      </c>
      <c r="J3" s="8" t="s">
        <v>47</v>
      </c>
      <c r="K3" s="9"/>
      <c r="L3" s="8"/>
      <c r="M3" s="29">
        <f>('DATA 03 2025'!C3+'DATA 03 2025'!F3+'DATA 03 2025'!G3)/3</f>
        <v>0</v>
      </c>
    </row>
    <row r="4" spans="1:30" ht="43.5" x14ac:dyDescent="0.25">
      <c r="A4" s="16" t="s">
        <v>941</v>
      </c>
      <c r="B4" s="47" t="s">
        <v>817</v>
      </c>
      <c r="C4" s="51">
        <v>45756</v>
      </c>
      <c r="D4" s="50" t="s">
        <v>1175</v>
      </c>
      <c r="E4" s="10" t="s">
        <v>1339</v>
      </c>
      <c r="F4" s="24"/>
      <c r="G4" s="8"/>
      <c r="H4" s="8"/>
      <c r="I4" s="8"/>
      <c r="J4" s="8"/>
      <c r="K4" s="9"/>
      <c r="L4" s="8"/>
      <c r="M4" s="29">
        <f>('DATA 03 2025'!C4+'DATA 03 2025'!F4+'DATA 03 2025'!G4)/3</f>
        <v>0</v>
      </c>
      <c r="Y4" s="3"/>
      <c r="Z4" s="3"/>
      <c r="AA4" s="3"/>
      <c r="AB4" s="3"/>
      <c r="AC4" s="3"/>
      <c r="AD4" s="3"/>
    </row>
    <row r="5" spans="1:30" ht="43.5" x14ac:dyDescent="0.25">
      <c r="A5" s="16" t="s">
        <v>941</v>
      </c>
      <c r="B5" s="47" t="s">
        <v>818</v>
      </c>
      <c r="C5" s="51">
        <v>45754</v>
      </c>
      <c r="D5" s="50" t="s">
        <v>1175</v>
      </c>
      <c r="E5" s="10" t="s">
        <v>1340</v>
      </c>
      <c r="F5" s="24"/>
      <c r="G5" s="8"/>
      <c r="H5" s="8"/>
      <c r="I5" s="8"/>
      <c r="J5" s="8"/>
      <c r="K5" s="9"/>
      <c r="L5" s="8"/>
      <c r="M5" s="29">
        <f>('DATA 03 2025'!C5+'DATA 03 2025'!F5+'DATA 03 2025'!G5)/3</f>
        <v>0</v>
      </c>
    </row>
    <row r="6" spans="1:30" ht="43.5" x14ac:dyDescent="0.25">
      <c r="A6" s="16" t="s">
        <v>941</v>
      </c>
      <c r="B6" s="47" t="s">
        <v>819</v>
      </c>
      <c r="C6" s="51">
        <v>45754</v>
      </c>
      <c r="D6" s="50" t="s">
        <v>1175</v>
      </c>
      <c r="E6" s="10" t="s">
        <v>1341</v>
      </c>
      <c r="F6" s="23">
        <v>45777</v>
      </c>
      <c r="G6" s="8" t="s">
        <v>50</v>
      </c>
      <c r="H6" s="8" t="s">
        <v>1462</v>
      </c>
      <c r="I6" s="8" t="s">
        <v>46</v>
      </c>
      <c r="J6" s="8" t="s">
        <v>49</v>
      </c>
      <c r="K6" s="9"/>
      <c r="L6" s="8" t="s">
        <v>729</v>
      </c>
      <c r="M6" s="29">
        <f>('DATA 03 2025'!C6+'DATA 03 2025'!F6+'DATA 03 2025'!G6)/3</f>
        <v>0.75</v>
      </c>
    </row>
    <row r="7" spans="1:30" ht="29.25" x14ac:dyDescent="0.25">
      <c r="A7" s="16" t="s">
        <v>941</v>
      </c>
      <c r="B7" s="47" t="s">
        <v>820</v>
      </c>
      <c r="C7" s="51">
        <v>45750</v>
      </c>
      <c r="D7" s="50" t="s">
        <v>1175</v>
      </c>
      <c r="E7" s="10" t="s">
        <v>1342</v>
      </c>
      <c r="F7" s="23">
        <v>45762</v>
      </c>
      <c r="G7" s="8" t="s">
        <v>727</v>
      </c>
      <c r="H7" s="8" t="s">
        <v>1464</v>
      </c>
      <c r="I7" s="8" t="s">
        <v>46</v>
      </c>
      <c r="J7" s="8" t="s">
        <v>49</v>
      </c>
      <c r="K7" s="8"/>
      <c r="L7" s="8" t="s">
        <v>729</v>
      </c>
      <c r="M7" s="29">
        <f>('DATA 03 2025'!C7+'DATA 03 2025'!F7+'DATA 03 2025'!G7)/3</f>
        <v>0.83333333333333337</v>
      </c>
    </row>
    <row r="8" spans="1:30" ht="72" x14ac:dyDescent="0.25">
      <c r="A8" s="16" t="s">
        <v>941</v>
      </c>
      <c r="B8" s="47" t="s">
        <v>821</v>
      </c>
      <c r="C8" s="51">
        <v>45749</v>
      </c>
      <c r="D8" s="50" t="s">
        <v>1175</v>
      </c>
      <c r="E8" s="10" t="s">
        <v>1343</v>
      </c>
      <c r="F8" s="24"/>
      <c r="G8" s="8"/>
      <c r="H8" s="8"/>
      <c r="I8" s="8"/>
      <c r="J8" s="8"/>
      <c r="K8" s="9"/>
      <c r="L8" s="8"/>
      <c r="M8" s="29">
        <f>('DATA 03 2025'!C8+'DATA 03 2025'!F8+'DATA 03 2025'!G8)/3</f>
        <v>0</v>
      </c>
    </row>
    <row r="9" spans="1:30" ht="43.5" x14ac:dyDescent="0.25">
      <c r="A9" s="16" t="s">
        <v>941</v>
      </c>
      <c r="B9" s="47" t="s">
        <v>822</v>
      </c>
      <c r="C9" s="51">
        <v>45755</v>
      </c>
      <c r="D9" s="50" t="s">
        <v>1175</v>
      </c>
      <c r="E9" s="10" t="s">
        <v>1344</v>
      </c>
      <c r="F9" s="23">
        <v>45769</v>
      </c>
      <c r="G9" s="8" t="s">
        <v>727</v>
      </c>
      <c r="H9" s="8" t="s">
        <v>1189</v>
      </c>
      <c r="I9" s="8" t="s">
        <v>46</v>
      </c>
      <c r="J9" s="8" t="s">
        <v>49</v>
      </c>
      <c r="K9" s="9"/>
      <c r="L9" s="8"/>
      <c r="M9" s="29">
        <f>('DATA 03 2025'!C9+'DATA 03 2025'!F9+'DATA 03 2025'!G9)/3</f>
        <v>0.66666666666666663</v>
      </c>
    </row>
    <row r="10" spans="1:30" ht="57.75" x14ac:dyDescent="0.25">
      <c r="A10" s="16" t="s">
        <v>941</v>
      </c>
      <c r="B10" s="47" t="s">
        <v>823</v>
      </c>
      <c r="C10" s="51">
        <v>45754</v>
      </c>
      <c r="D10" s="50" t="s">
        <v>1175</v>
      </c>
      <c r="E10" s="10" t="s">
        <v>1345</v>
      </c>
      <c r="F10" s="23">
        <v>45783</v>
      </c>
      <c r="G10" s="8" t="s">
        <v>727</v>
      </c>
      <c r="H10" s="8" t="s">
        <v>1463</v>
      </c>
      <c r="I10" s="8" t="s">
        <v>46</v>
      </c>
      <c r="J10" s="8" t="s">
        <v>49</v>
      </c>
      <c r="K10" s="9"/>
      <c r="L10" s="8"/>
      <c r="M10" s="29">
        <f>('DATA 03 2025'!C10+'DATA 03 2025'!F10+'DATA 03 2025'!G10)/3</f>
        <v>0.66666666666666663</v>
      </c>
    </row>
    <row r="11" spans="1:30" ht="43.5" x14ac:dyDescent="0.25">
      <c r="A11" s="16" t="s">
        <v>941</v>
      </c>
      <c r="B11" s="47" t="s">
        <v>824</v>
      </c>
      <c r="C11" s="51">
        <v>45749</v>
      </c>
      <c r="D11" s="50" t="s">
        <v>1175</v>
      </c>
      <c r="E11" s="10" t="s">
        <v>1346</v>
      </c>
      <c r="F11" s="23"/>
      <c r="G11" s="8"/>
      <c r="H11" s="8"/>
      <c r="I11" s="8"/>
      <c r="J11" s="8"/>
      <c r="K11" s="8"/>
      <c r="L11" s="8"/>
      <c r="M11" s="29">
        <f>('DATA 03 2025'!C11+'DATA 03 2025'!F11+'DATA 03 2025'!G11)/3</f>
        <v>0</v>
      </c>
    </row>
    <row r="12" spans="1:30" ht="43.5" x14ac:dyDescent="0.25">
      <c r="A12" s="16" t="s">
        <v>941</v>
      </c>
      <c r="B12" s="47" t="s">
        <v>825</v>
      </c>
      <c r="C12" s="51">
        <v>45754</v>
      </c>
      <c r="D12" s="50" t="s">
        <v>1175</v>
      </c>
      <c r="E12" s="10" t="s">
        <v>1347</v>
      </c>
      <c r="F12" s="23">
        <v>45784</v>
      </c>
      <c r="G12" s="8" t="s">
        <v>727</v>
      </c>
      <c r="H12" s="8" t="s">
        <v>1465</v>
      </c>
      <c r="I12" s="8" t="s">
        <v>46</v>
      </c>
      <c r="J12" s="8" t="s">
        <v>49</v>
      </c>
      <c r="K12" s="9"/>
      <c r="L12" s="8"/>
      <c r="M12" s="29">
        <f>('DATA 03 2025'!C12+'DATA 03 2025'!F12+'DATA 03 2025'!G12)/3</f>
        <v>0.66666666666666663</v>
      </c>
    </row>
    <row r="13" spans="1:30" ht="43.5" x14ac:dyDescent="0.25">
      <c r="A13" s="16" t="s">
        <v>941</v>
      </c>
      <c r="B13" s="47" t="s">
        <v>826</v>
      </c>
      <c r="C13" s="51">
        <v>45758</v>
      </c>
      <c r="D13" s="50" t="s">
        <v>1175</v>
      </c>
      <c r="E13" s="10" t="s">
        <v>1348</v>
      </c>
      <c r="F13" s="24"/>
      <c r="G13" s="8"/>
      <c r="H13" s="8"/>
      <c r="I13" s="8"/>
      <c r="J13" s="8"/>
      <c r="K13" s="9"/>
      <c r="L13" s="8"/>
      <c r="M13" s="29">
        <f>('DATA 03 2025'!C13+'DATA 03 2025'!F13+'DATA 03 2025'!G13)/3</f>
        <v>0</v>
      </c>
    </row>
    <row r="14" spans="1:30" x14ac:dyDescent="0.25">
      <c r="A14" s="16" t="s">
        <v>941</v>
      </c>
      <c r="B14" s="47" t="s">
        <v>827</v>
      </c>
      <c r="C14" s="51">
        <v>45750</v>
      </c>
      <c r="D14" s="50" t="s">
        <v>1175</v>
      </c>
      <c r="E14" s="10" t="s">
        <v>1349</v>
      </c>
      <c r="F14" s="23">
        <v>45769</v>
      </c>
      <c r="G14" s="8" t="s">
        <v>727</v>
      </c>
      <c r="H14" s="8" t="s">
        <v>1466</v>
      </c>
      <c r="I14" s="8" t="s">
        <v>46</v>
      </c>
      <c r="J14" s="8" t="s">
        <v>49</v>
      </c>
      <c r="K14" s="9"/>
      <c r="L14" s="8" t="s">
        <v>729</v>
      </c>
      <c r="M14" s="29">
        <f>('DATA 03 2025'!C14+'DATA 03 2025'!F14+'DATA 03 2025'!G14)/3</f>
        <v>0.83333333333333337</v>
      </c>
    </row>
    <row r="15" spans="1:30" x14ac:dyDescent="0.25">
      <c r="A15" s="16" t="s">
        <v>941</v>
      </c>
      <c r="B15" s="47" t="s">
        <v>828</v>
      </c>
      <c r="C15" s="51">
        <v>45785</v>
      </c>
      <c r="D15" s="50" t="s">
        <v>45</v>
      </c>
      <c r="E15" s="10" t="s">
        <v>1350</v>
      </c>
      <c r="F15" s="24"/>
      <c r="G15" s="8"/>
      <c r="H15" s="8"/>
      <c r="I15" s="8"/>
      <c r="J15" s="8"/>
      <c r="K15" s="9"/>
      <c r="L15" s="8"/>
      <c r="M15" s="29">
        <f>('DATA 03 2025'!C15+'DATA 03 2025'!F15+'DATA 03 2025'!G15)/3</f>
        <v>0</v>
      </c>
    </row>
    <row r="16" spans="1:30" x14ac:dyDescent="0.25">
      <c r="A16" s="16" t="s">
        <v>941</v>
      </c>
      <c r="B16" s="48" t="s">
        <v>829</v>
      </c>
      <c r="C16" s="51">
        <v>45750</v>
      </c>
      <c r="D16" s="50" t="s">
        <v>1175</v>
      </c>
      <c r="E16" s="10" t="s">
        <v>1351</v>
      </c>
      <c r="F16" s="23"/>
      <c r="G16" s="8"/>
      <c r="H16" s="8"/>
      <c r="I16" s="8"/>
      <c r="J16" s="8"/>
      <c r="K16" s="8"/>
      <c r="L16" s="8"/>
      <c r="M16" s="29">
        <f>('DATA 03 2025'!C16+'DATA 03 2025'!F16+'DATA 03 2025'!G16)/3</f>
        <v>0</v>
      </c>
    </row>
    <row r="17" spans="1:30" x14ac:dyDescent="0.25">
      <c r="A17" s="16" t="s">
        <v>941</v>
      </c>
      <c r="B17" s="47" t="s">
        <v>830</v>
      </c>
      <c r="C17" s="51">
        <v>45785</v>
      </c>
      <c r="D17" s="50" t="s">
        <v>45</v>
      </c>
      <c r="E17" s="10" t="s">
        <v>1352</v>
      </c>
      <c r="F17" s="23"/>
      <c r="G17" s="8"/>
      <c r="H17" s="8"/>
      <c r="I17" s="8"/>
      <c r="J17" s="8"/>
      <c r="K17" s="8"/>
      <c r="L17" s="8"/>
      <c r="M17" s="29">
        <f>('DATA 03 2025'!C17+'DATA 03 2025'!F17+'DATA 03 2025'!G17)/3</f>
        <v>0</v>
      </c>
    </row>
    <row r="18" spans="1:30" x14ac:dyDescent="0.25">
      <c r="A18" s="16" t="s">
        <v>941</v>
      </c>
      <c r="B18" s="47" t="s">
        <v>831</v>
      </c>
      <c r="C18" s="51">
        <v>45790</v>
      </c>
      <c r="D18" s="50" t="s">
        <v>1175</v>
      </c>
      <c r="E18" s="10" t="s">
        <v>1353</v>
      </c>
      <c r="F18" s="24"/>
      <c r="G18" s="8"/>
      <c r="H18" s="8"/>
      <c r="I18" s="8"/>
      <c r="J18" s="8"/>
      <c r="K18" s="9"/>
      <c r="L18" s="8"/>
      <c r="M18" s="29">
        <f>('DATA 03 2025'!C18+'DATA 03 2025'!F18+'DATA 03 2025'!G18)/3</f>
        <v>0</v>
      </c>
    </row>
    <row r="19" spans="1:30" x14ac:dyDescent="0.25">
      <c r="A19" s="16" t="s">
        <v>941</v>
      </c>
      <c r="B19" s="47" t="s">
        <v>832</v>
      </c>
      <c r="C19" s="51">
        <v>45785</v>
      </c>
      <c r="D19" s="50" t="s">
        <v>45</v>
      </c>
      <c r="E19" s="10" t="s">
        <v>1354</v>
      </c>
      <c r="F19" s="23">
        <v>45804</v>
      </c>
      <c r="G19" s="8" t="s">
        <v>727</v>
      </c>
      <c r="H19" s="8" t="s">
        <v>1467</v>
      </c>
      <c r="I19" s="8" t="s">
        <v>46</v>
      </c>
      <c r="J19" s="8" t="s">
        <v>49</v>
      </c>
      <c r="K19" s="9"/>
      <c r="L19" s="8" t="s">
        <v>729</v>
      </c>
      <c r="M19" s="29">
        <f>('DATA 03 2025'!C19+'DATA 03 2025'!F19+'DATA 03 2025'!G19)/3</f>
        <v>0.83333333333333337</v>
      </c>
    </row>
    <row r="20" spans="1:30" ht="28.5" x14ac:dyDescent="0.25">
      <c r="A20" s="16" t="s">
        <v>941</v>
      </c>
      <c r="B20" s="47" t="s">
        <v>833</v>
      </c>
      <c r="C20" s="51">
        <v>45785</v>
      </c>
      <c r="D20" s="50" t="s">
        <v>45</v>
      </c>
      <c r="E20" s="10" t="s">
        <v>1355</v>
      </c>
      <c r="F20" s="24"/>
      <c r="G20" s="8"/>
      <c r="H20" s="8"/>
      <c r="I20" s="8"/>
      <c r="J20" s="8"/>
      <c r="K20" s="9"/>
      <c r="L20" s="8"/>
      <c r="M20" s="29">
        <f>('DATA 03 2025'!C20+'DATA 03 2025'!F20+'DATA 03 2025'!G20)/3</f>
        <v>0</v>
      </c>
    </row>
    <row r="21" spans="1:30" x14ac:dyDescent="0.25">
      <c r="A21" s="16" t="s">
        <v>941</v>
      </c>
      <c r="B21" s="47" t="s">
        <v>834</v>
      </c>
      <c r="C21" s="51">
        <v>45785</v>
      </c>
      <c r="D21" s="50" t="s">
        <v>45</v>
      </c>
      <c r="E21" s="10" t="s">
        <v>1356</v>
      </c>
      <c r="F21" s="23">
        <v>45797</v>
      </c>
      <c r="G21" s="8" t="s">
        <v>727</v>
      </c>
      <c r="H21" s="8" t="s">
        <v>1466</v>
      </c>
      <c r="I21" s="8" t="s">
        <v>46</v>
      </c>
      <c r="J21" s="8" t="s">
        <v>49</v>
      </c>
      <c r="K21" s="9"/>
      <c r="L21" s="8" t="s">
        <v>729</v>
      </c>
      <c r="M21" s="29">
        <f>('DATA 03 2025'!C21+'DATA 03 2025'!F21+'DATA 03 2025'!G21)/3</f>
        <v>0.83333333333333337</v>
      </c>
    </row>
    <row r="22" spans="1:30" ht="28.5" x14ac:dyDescent="0.25">
      <c r="A22" s="16" t="s">
        <v>941</v>
      </c>
      <c r="B22" s="47" t="s">
        <v>835</v>
      </c>
      <c r="C22" s="51">
        <v>45785</v>
      </c>
      <c r="D22" s="50" t="s">
        <v>45</v>
      </c>
      <c r="E22" s="10" t="s">
        <v>1357</v>
      </c>
      <c r="F22" s="23">
        <v>45803</v>
      </c>
      <c r="G22" s="8" t="s">
        <v>727</v>
      </c>
      <c r="H22" s="8" t="s">
        <v>1328</v>
      </c>
      <c r="I22" s="8" t="s">
        <v>46</v>
      </c>
      <c r="J22" s="8" t="s">
        <v>49</v>
      </c>
      <c r="K22" s="9"/>
      <c r="L22" s="8"/>
      <c r="M22" s="29">
        <f>('DATA 03 2025'!C22+'DATA 03 2025'!F22+'DATA 03 2025'!G22)/3</f>
        <v>0.66666666666666663</v>
      </c>
    </row>
    <row r="23" spans="1:30" x14ac:dyDescent="0.25">
      <c r="A23" s="16" t="s">
        <v>941</v>
      </c>
      <c r="B23" s="47" t="s">
        <v>836</v>
      </c>
      <c r="C23" s="51">
        <v>45785</v>
      </c>
      <c r="D23" s="50" t="s">
        <v>45</v>
      </c>
      <c r="E23" s="10" t="s">
        <v>1358</v>
      </c>
      <c r="F23" s="23">
        <v>45807</v>
      </c>
      <c r="G23" s="8" t="s">
        <v>727</v>
      </c>
      <c r="H23" s="8" t="s">
        <v>1328</v>
      </c>
      <c r="I23" s="8" t="s">
        <v>46</v>
      </c>
      <c r="J23" s="8" t="s">
        <v>47</v>
      </c>
      <c r="K23" s="9"/>
      <c r="L23" s="8"/>
      <c r="M23" s="29">
        <f>('DATA 03 2025'!C23+'DATA 03 2025'!F23+'DATA 03 2025'!G23)/3</f>
        <v>0.5</v>
      </c>
    </row>
    <row r="24" spans="1:30" ht="28.5" x14ac:dyDescent="0.25">
      <c r="A24" s="16" t="s">
        <v>941</v>
      </c>
      <c r="B24" s="47" t="s">
        <v>837</v>
      </c>
      <c r="C24" s="51">
        <v>45757</v>
      </c>
      <c r="D24" s="50" t="s">
        <v>1175</v>
      </c>
      <c r="E24" s="10" t="s">
        <v>1359</v>
      </c>
      <c r="F24" s="24"/>
      <c r="G24" s="8"/>
      <c r="H24" s="8"/>
      <c r="I24" s="8"/>
      <c r="J24" s="8"/>
      <c r="K24" s="9"/>
      <c r="L24" s="8"/>
      <c r="M24" s="29">
        <f>('DATA 03 2025'!C24+'DATA 03 2025'!F24+'DATA 03 2025'!G24)/3</f>
        <v>0</v>
      </c>
    </row>
    <row r="25" spans="1:30" ht="28.5" x14ac:dyDescent="0.25">
      <c r="A25" s="16" t="s">
        <v>941</v>
      </c>
      <c r="B25" s="47" t="s">
        <v>838</v>
      </c>
      <c r="C25" s="51">
        <v>45785</v>
      </c>
      <c r="D25" s="50" t="s">
        <v>45</v>
      </c>
      <c r="E25" s="10" t="s">
        <v>1360</v>
      </c>
      <c r="F25" s="23"/>
      <c r="G25" s="8"/>
      <c r="H25" s="8"/>
      <c r="I25" s="8"/>
      <c r="J25" s="8"/>
      <c r="K25" s="9"/>
      <c r="L25" s="8"/>
      <c r="M25" s="29">
        <f>('DATA 03 2025'!C25+'DATA 03 2025'!F25+'DATA 03 2025'!G25)/3</f>
        <v>0</v>
      </c>
    </row>
    <row r="26" spans="1:30" ht="28.5" x14ac:dyDescent="0.25">
      <c r="A26" s="16" t="s">
        <v>941</v>
      </c>
      <c r="B26" s="47" t="s">
        <v>839</v>
      </c>
      <c r="C26" s="51">
        <v>45785</v>
      </c>
      <c r="D26" s="50" t="s">
        <v>45</v>
      </c>
      <c r="E26" s="10" t="s">
        <v>1361</v>
      </c>
      <c r="F26" s="24"/>
      <c r="G26" s="8"/>
      <c r="H26" s="8"/>
      <c r="I26" s="8"/>
      <c r="J26" s="8"/>
      <c r="K26" s="9"/>
      <c r="L26" s="8"/>
      <c r="M26" s="29">
        <f>('DATA 03 2025'!C26+'DATA 03 2025'!F26+'DATA 03 2025'!G26)/3</f>
        <v>0</v>
      </c>
    </row>
    <row r="27" spans="1:30" ht="28.5" x14ac:dyDescent="0.25">
      <c r="A27" s="16" t="s">
        <v>941</v>
      </c>
      <c r="B27" s="47" t="s">
        <v>840</v>
      </c>
      <c r="C27" s="51">
        <v>45785</v>
      </c>
      <c r="D27" s="50" t="s">
        <v>45</v>
      </c>
      <c r="E27" s="10" t="s">
        <v>1362</v>
      </c>
      <c r="F27" s="24"/>
      <c r="G27" s="8"/>
      <c r="H27" s="8"/>
      <c r="I27" s="8"/>
      <c r="J27" s="8"/>
      <c r="K27" s="9"/>
      <c r="L27" s="8"/>
      <c r="M27" s="29">
        <f>('DATA 03 2025'!C27+'DATA 03 2025'!F27+'DATA 03 2025'!G27)/3</f>
        <v>0</v>
      </c>
    </row>
    <row r="28" spans="1:30" x14ac:dyDescent="0.25">
      <c r="A28" s="16" t="s">
        <v>941</v>
      </c>
      <c r="B28" s="47" t="s">
        <v>841</v>
      </c>
      <c r="C28" s="51">
        <v>45750</v>
      </c>
      <c r="D28" s="50" t="s">
        <v>1175</v>
      </c>
      <c r="E28" s="10" t="s">
        <v>1363</v>
      </c>
      <c r="F28" s="23">
        <v>45768</v>
      </c>
      <c r="G28" s="8" t="s">
        <v>727</v>
      </c>
      <c r="H28" s="8" t="s">
        <v>1465</v>
      </c>
      <c r="I28" s="8" t="s">
        <v>46</v>
      </c>
      <c r="J28" s="8" t="s">
        <v>49</v>
      </c>
      <c r="K28" s="9"/>
      <c r="L28" s="8"/>
      <c r="M28" s="29">
        <f>('DATA 03 2025'!C28+'DATA 03 2025'!F28+'DATA 03 2025'!G28)/3</f>
        <v>0.66666666666666663</v>
      </c>
    </row>
    <row r="29" spans="1:30" ht="28.5" x14ac:dyDescent="0.25">
      <c r="A29" s="16" t="s">
        <v>941</v>
      </c>
      <c r="B29" s="47" t="s">
        <v>842</v>
      </c>
      <c r="C29" s="51">
        <v>45785</v>
      </c>
      <c r="D29" s="50" t="s">
        <v>45</v>
      </c>
      <c r="E29" s="10" t="s">
        <v>1364</v>
      </c>
      <c r="F29" s="23"/>
      <c r="G29" s="8"/>
      <c r="H29" s="8"/>
      <c r="I29" s="8"/>
      <c r="J29" s="8"/>
      <c r="K29" s="9"/>
      <c r="L29" s="8"/>
      <c r="M29" s="29">
        <f>('DATA 03 2025'!C29+'DATA 03 2025'!F29+'DATA 03 2025'!G29)/3</f>
        <v>0</v>
      </c>
    </row>
    <row r="30" spans="1:30" x14ac:dyDescent="0.25">
      <c r="A30" s="16" t="s">
        <v>941</v>
      </c>
      <c r="B30" s="47" t="s">
        <v>843</v>
      </c>
      <c r="C30" s="51">
        <v>45785</v>
      </c>
      <c r="D30" s="50" t="s">
        <v>45</v>
      </c>
      <c r="E30" s="10" t="s">
        <v>1365</v>
      </c>
      <c r="F30" s="23"/>
      <c r="G30" s="8"/>
      <c r="H30" s="8"/>
      <c r="I30" s="8"/>
      <c r="J30" s="8"/>
      <c r="K30" s="9"/>
      <c r="L30" s="8"/>
      <c r="M30" s="29">
        <f>('DATA 03 2025'!C30+'DATA 03 2025'!F30+'DATA 03 2025'!G30)/3</f>
        <v>0</v>
      </c>
      <c r="Y30" s="3"/>
      <c r="Z30" s="3"/>
      <c r="AA30" s="3"/>
      <c r="AB30" s="3"/>
      <c r="AC30" s="3"/>
      <c r="AD30" s="3"/>
    </row>
    <row r="31" spans="1:30" x14ac:dyDescent="0.25">
      <c r="A31" s="16" t="s">
        <v>941</v>
      </c>
      <c r="B31" s="47" t="s">
        <v>844</v>
      </c>
      <c r="C31" s="51">
        <v>45758</v>
      </c>
      <c r="D31" s="50" t="s">
        <v>1175</v>
      </c>
      <c r="E31" s="10" t="s">
        <v>1366</v>
      </c>
      <c r="F31" s="23">
        <v>45791</v>
      </c>
      <c r="G31" s="8" t="s">
        <v>727</v>
      </c>
      <c r="H31" s="8" t="s">
        <v>1465</v>
      </c>
      <c r="I31" s="8" t="s">
        <v>46</v>
      </c>
      <c r="J31" s="8" t="s">
        <v>47</v>
      </c>
      <c r="K31" s="8"/>
      <c r="L31" s="8"/>
      <c r="M31" s="29">
        <f>('DATA 03 2025'!C31+'DATA 03 2025'!F31+'DATA 03 2025'!G31)/3</f>
        <v>0.5</v>
      </c>
    </row>
    <row r="32" spans="1:30" x14ac:dyDescent="0.25">
      <c r="A32" s="16" t="s">
        <v>941</v>
      </c>
      <c r="B32" s="47" t="s">
        <v>845</v>
      </c>
      <c r="C32" s="51">
        <v>45785</v>
      </c>
      <c r="D32" s="50" t="s">
        <v>45</v>
      </c>
      <c r="E32" s="10" t="s">
        <v>1367</v>
      </c>
      <c r="F32" s="24"/>
      <c r="G32" s="8"/>
      <c r="H32" s="8"/>
      <c r="I32" s="8"/>
      <c r="J32" s="8"/>
      <c r="K32" s="9"/>
      <c r="L32" s="8"/>
      <c r="M32" s="29">
        <f>('DATA 03 2025'!C32+'DATA 03 2025'!F32+'DATA 03 2025'!G32)/3</f>
        <v>0</v>
      </c>
    </row>
    <row r="33" spans="1:13" x14ac:dyDescent="0.25">
      <c r="A33" s="16" t="s">
        <v>941</v>
      </c>
      <c r="B33" s="47" t="s">
        <v>846</v>
      </c>
      <c r="C33" s="51">
        <v>45750</v>
      </c>
      <c r="D33" s="50" t="s">
        <v>1175</v>
      </c>
      <c r="E33" s="10" t="s">
        <v>1368</v>
      </c>
      <c r="F33" s="23"/>
      <c r="G33" s="8"/>
      <c r="H33" s="8"/>
      <c r="I33" s="8"/>
      <c r="J33" s="8"/>
      <c r="K33" s="9"/>
      <c r="L33" s="8"/>
      <c r="M33" s="29">
        <f>('DATA 03 2025'!C33+'DATA 03 2025'!F33+'DATA 03 2025'!G33)/3</f>
        <v>0</v>
      </c>
    </row>
    <row r="34" spans="1:13" x14ac:dyDescent="0.25">
      <c r="A34" s="16" t="s">
        <v>941</v>
      </c>
      <c r="B34" s="47" t="s">
        <v>847</v>
      </c>
      <c r="C34" s="51">
        <v>45751</v>
      </c>
      <c r="D34" s="50" t="s">
        <v>1175</v>
      </c>
      <c r="E34" s="10" t="s">
        <v>1369</v>
      </c>
      <c r="F34" s="21"/>
      <c r="G34" s="22"/>
      <c r="H34" s="22"/>
      <c r="I34" s="22"/>
      <c r="J34" s="22"/>
      <c r="K34" s="9"/>
      <c r="L34" s="22"/>
      <c r="M34" s="29">
        <f>('DATA 03 2025'!C34+'DATA 03 2025'!F34+'DATA 03 2025'!G34)/3</f>
        <v>0</v>
      </c>
    </row>
    <row r="35" spans="1:13" x14ac:dyDescent="0.25">
      <c r="A35" s="16" t="s">
        <v>941</v>
      </c>
      <c r="B35" s="47" t="s">
        <v>848</v>
      </c>
      <c r="C35" s="51">
        <v>45785</v>
      </c>
      <c r="D35" s="50" t="s">
        <v>45</v>
      </c>
      <c r="E35" s="10" t="s">
        <v>1370</v>
      </c>
      <c r="F35" s="21"/>
      <c r="G35" s="22"/>
      <c r="H35" s="22"/>
      <c r="I35" s="22"/>
      <c r="J35" s="22"/>
      <c r="K35" s="9"/>
      <c r="L35" s="22"/>
      <c r="M35" s="29">
        <f>('DATA 03 2025'!C35+'DATA 03 2025'!F35+'DATA 03 2025'!G35)/3</f>
        <v>0</v>
      </c>
    </row>
    <row r="36" spans="1:13" x14ac:dyDescent="0.25">
      <c r="A36" s="16" t="s">
        <v>941</v>
      </c>
      <c r="B36" s="47" t="s">
        <v>849</v>
      </c>
      <c r="C36" s="51">
        <v>45785</v>
      </c>
      <c r="D36" s="50" t="s">
        <v>45</v>
      </c>
      <c r="E36" s="10" t="s">
        <v>1371</v>
      </c>
      <c r="F36" s="24"/>
      <c r="G36" s="8"/>
      <c r="H36" s="8"/>
      <c r="I36" s="8"/>
      <c r="J36" s="8"/>
      <c r="K36" s="9"/>
      <c r="L36" s="8"/>
      <c r="M36" s="29">
        <f>('DATA 03 2025'!C36+'DATA 03 2025'!F36+'DATA 03 2025'!G36)/3</f>
        <v>0</v>
      </c>
    </row>
    <row r="37" spans="1:13" x14ac:dyDescent="0.25">
      <c r="A37" s="16" t="s">
        <v>941</v>
      </c>
      <c r="B37" s="47" t="s">
        <v>850</v>
      </c>
      <c r="C37" s="51">
        <v>45785</v>
      </c>
      <c r="D37" s="50" t="s">
        <v>45</v>
      </c>
      <c r="E37" s="10" t="s">
        <v>1372</v>
      </c>
      <c r="F37" s="23">
        <v>45804</v>
      </c>
      <c r="G37" s="8" t="s">
        <v>50</v>
      </c>
      <c r="H37" s="8" t="s">
        <v>1468</v>
      </c>
      <c r="I37" s="8" t="s">
        <v>51</v>
      </c>
      <c r="J37" s="8" t="s">
        <v>49</v>
      </c>
      <c r="K37" s="9"/>
      <c r="L37" s="8" t="s">
        <v>52</v>
      </c>
      <c r="M37" s="29">
        <f>('DATA 03 2025'!C37+'DATA 03 2025'!F37+'DATA 03 2025'!G37)/3</f>
        <v>0.41666666666666669</v>
      </c>
    </row>
    <row r="38" spans="1:13" x14ac:dyDescent="0.25">
      <c r="A38" s="16" t="s">
        <v>941</v>
      </c>
      <c r="B38" s="47" t="s">
        <v>851</v>
      </c>
      <c r="C38" s="51">
        <v>45785</v>
      </c>
      <c r="D38" s="50" t="s">
        <v>45</v>
      </c>
      <c r="E38" s="10" t="s">
        <v>1373</v>
      </c>
      <c r="F38" s="24"/>
      <c r="G38" s="8"/>
      <c r="H38" s="8"/>
      <c r="I38" s="8"/>
      <c r="J38" s="8"/>
      <c r="K38" s="9"/>
      <c r="L38" s="8"/>
      <c r="M38" s="29">
        <f>('DATA 03 2025'!C38+'DATA 03 2025'!F38+'DATA 03 2025'!G38)/3</f>
        <v>0</v>
      </c>
    </row>
    <row r="39" spans="1:13" x14ac:dyDescent="0.25">
      <c r="A39" s="16" t="s">
        <v>941</v>
      </c>
      <c r="B39" s="47" t="s">
        <v>852</v>
      </c>
      <c r="C39" s="51">
        <v>45757</v>
      </c>
      <c r="D39" s="50" t="s">
        <v>1175</v>
      </c>
      <c r="E39" s="10" t="s">
        <v>1374</v>
      </c>
      <c r="F39" s="23"/>
      <c r="G39" s="8"/>
      <c r="H39" s="8"/>
      <c r="I39" s="8"/>
      <c r="J39" s="8"/>
      <c r="K39" s="8"/>
      <c r="L39" s="8"/>
      <c r="M39" s="29">
        <f>('DATA 03 2025'!C39+'DATA 03 2025'!F39+'DATA 03 2025'!G39)/3</f>
        <v>0</v>
      </c>
    </row>
    <row r="40" spans="1:13" ht="28.5" x14ac:dyDescent="0.25">
      <c r="A40" s="16" t="s">
        <v>941</v>
      </c>
      <c r="B40" s="47" t="s">
        <v>853</v>
      </c>
      <c r="C40" s="51">
        <v>45756</v>
      </c>
      <c r="D40" s="50" t="s">
        <v>1175</v>
      </c>
      <c r="E40" s="10" t="s">
        <v>1375</v>
      </c>
      <c r="F40" s="24"/>
      <c r="G40" s="8"/>
      <c r="H40" s="8"/>
      <c r="I40" s="8"/>
      <c r="J40" s="8"/>
      <c r="K40" s="9"/>
      <c r="L40" s="8"/>
      <c r="M40" s="29">
        <f>('DATA 03 2025'!C40+'DATA 03 2025'!F40+'DATA 03 2025'!G40)/3</f>
        <v>0</v>
      </c>
    </row>
    <row r="41" spans="1:13" x14ac:dyDescent="0.25">
      <c r="A41" s="16" t="s">
        <v>941</v>
      </c>
      <c r="B41" s="47" t="s">
        <v>854</v>
      </c>
      <c r="C41" s="51">
        <v>45750</v>
      </c>
      <c r="D41" s="50" t="s">
        <v>1175</v>
      </c>
      <c r="E41" s="10" t="s">
        <v>1376</v>
      </c>
      <c r="F41" s="24"/>
      <c r="G41" s="8"/>
      <c r="H41" s="8"/>
      <c r="I41" s="8"/>
      <c r="J41" s="8"/>
      <c r="K41" s="9"/>
      <c r="L41" s="8"/>
      <c r="M41" s="29">
        <f>('DATA 03 2025'!C41+'DATA 03 2025'!F41+'DATA 03 2025'!G41)/3</f>
        <v>0</v>
      </c>
    </row>
    <row r="42" spans="1:13" x14ac:dyDescent="0.25">
      <c r="A42" s="16" t="s">
        <v>941</v>
      </c>
      <c r="B42" s="47" t="s">
        <v>855</v>
      </c>
      <c r="C42" s="51">
        <v>45785</v>
      </c>
      <c r="D42" s="50" t="s">
        <v>45</v>
      </c>
      <c r="E42" s="10" t="s">
        <v>1377</v>
      </c>
      <c r="F42" s="23">
        <v>45791</v>
      </c>
      <c r="G42" s="8" t="s">
        <v>727</v>
      </c>
      <c r="H42" s="8" t="s">
        <v>1328</v>
      </c>
      <c r="I42" s="8" t="s">
        <v>46</v>
      </c>
      <c r="J42" s="8" t="s">
        <v>49</v>
      </c>
      <c r="K42" s="9"/>
      <c r="L42" s="8"/>
      <c r="M42" s="29">
        <f>('DATA 03 2025'!C42+'DATA 03 2025'!F42+'DATA 03 2025'!G42)/3</f>
        <v>0.66666666666666663</v>
      </c>
    </row>
    <row r="43" spans="1:13" x14ac:dyDescent="0.25">
      <c r="A43" s="16" t="s">
        <v>941</v>
      </c>
      <c r="B43" s="47" t="s">
        <v>856</v>
      </c>
      <c r="C43" s="51">
        <v>45750</v>
      </c>
      <c r="D43" s="50" t="s">
        <v>1175</v>
      </c>
      <c r="E43" s="10" t="s">
        <v>1378</v>
      </c>
      <c r="F43" s="24"/>
      <c r="G43" s="8"/>
      <c r="H43" s="8"/>
      <c r="I43" s="8"/>
      <c r="J43" s="8"/>
      <c r="K43" s="9"/>
      <c r="L43" s="8"/>
      <c r="M43" s="29">
        <f>('DATA 03 2025'!C43+'DATA 03 2025'!F43+'DATA 03 2025'!G43)/3</f>
        <v>0</v>
      </c>
    </row>
    <row r="44" spans="1:13" x14ac:dyDescent="0.25">
      <c r="A44" s="16" t="s">
        <v>941</v>
      </c>
      <c r="B44" s="47" t="s">
        <v>857</v>
      </c>
      <c r="C44" s="51">
        <v>45785</v>
      </c>
      <c r="D44" s="50" t="s">
        <v>45</v>
      </c>
      <c r="E44" s="10" t="s">
        <v>1379</v>
      </c>
      <c r="F44" s="23"/>
      <c r="G44" s="8"/>
      <c r="H44" s="8"/>
      <c r="I44" s="8"/>
      <c r="J44" s="8"/>
      <c r="K44" s="12"/>
      <c r="L44" s="8"/>
      <c r="M44" s="29">
        <f>('DATA 03 2025'!C44+'DATA 03 2025'!F44+'DATA 03 2025'!G44)/3</f>
        <v>0</v>
      </c>
    </row>
    <row r="45" spans="1:13" x14ac:dyDescent="0.25">
      <c r="A45" s="16" t="s">
        <v>941</v>
      </c>
      <c r="B45" s="47" t="s">
        <v>858</v>
      </c>
      <c r="C45" s="51">
        <v>45785</v>
      </c>
      <c r="D45" s="50" t="s">
        <v>45</v>
      </c>
      <c r="E45" s="10" t="s">
        <v>1380</v>
      </c>
      <c r="F45" s="24"/>
      <c r="G45" s="8"/>
      <c r="H45" s="8"/>
      <c r="I45" s="8"/>
      <c r="J45" s="8"/>
      <c r="K45" s="9"/>
      <c r="L45" s="8"/>
      <c r="M45" s="29">
        <f>('DATA 03 2025'!C45+'DATA 03 2025'!F45+'DATA 03 2025'!G45)/3</f>
        <v>0</v>
      </c>
    </row>
    <row r="46" spans="1:13" x14ac:dyDescent="0.25">
      <c r="A46" s="16" t="s">
        <v>941</v>
      </c>
      <c r="B46" s="47" t="s">
        <v>859</v>
      </c>
      <c r="C46" s="51">
        <v>45790</v>
      </c>
      <c r="D46" s="50" t="s">
        <v>1175</v>
      </c>
      <c r="E46" s="10" t="s">
        <v>1381</v>
      </c>
      <c r="F46" s="24"/>
      <c r="G46" s="8"/>
      <c r="H46" s="8"/>
      <c r="I46" s="8"/>
      <c r="J46" s="8"/>
      <c r="K46" s="9"/>
      <c r="L46" s="8"/>
      <c r="M46" s="29">
        <f>('DATA 03 2025'!C46+'DATA 03 2025'!F46+'DATA 03 2025'!G46)/3</f>
        <v>0</v>
      </c>
    </row>
    <row r="47" spans="1:13" x14ac:dyDescent="0.25">
      <c r="A47" s="16" t="s">
        <v>941</v>
      </c>
      <c r="B47" s="47" t="s">
        <v>860</v>
      </c>
      <c r="C47" s="51">
        <v>45785</v>
      </c>
      <c r="D47" s="50" t="s">
        <v>45</v>
      </c>
      <c r="E47" s="10" t="s">
        <v>1382</v>
      </c>
      <c r="F47" s="24"/>
      <c r="G47" s="8"/>
      <c r="H47" s="8"/>
      <c r="I47" s="8"/>
      <c r="J47" s="8"/>
      <c r="K47" s="9"/>
      <c r="L47" s="8"/>
      <c r="M47" s="29">
        <f>('DATA 03 2025'!C47+'DATA 03 2025'!F47+'DATA 03 2025'!G47)/3</f>
        <v>0</v>
      </c>
    </row>
    <row r="48" spans="1:13" x14ac:dyDescent="0.25">
      <c r="A48" s="16" t="s">
        <v>941</v>
      </c>
      <c r="B48" s="47" t="s">
        <v>861</v>
      </c>
      <c r="C48" s="51">
        <v>45785</v>
      </c>
      <c r="D48" s="50" t="s">
        <v>45</v>
      </c>
      <c r="E48" s="10" t="s">
        <v>1383</v>
      </c>
      <c r="F48" s="23"/>
      <c r="G48" s="8"/>
      <c r="H48" s="8"/>
      <c r="I48" s="8"/>
      <c r="J48" s="8"/>
      <c r="K48" s="9"/>
      <c r="L48" s="8"/>
      <c r="M48" s="29">
        <f>('DATA 03 2025'!C48+'DATA 03 2025'!F48+'DATA 03 2025'!G48)/3</f>
        <v>0</v>
      </c>
    </row>
    <row r="49" spans="1:13" x14ac:dyDescent="0.25">
      <c r="A49" s="16" t="s">
        <v>941</v>
      </c>
      <c r="B49" s="47" t="s">
        <v>862</v>
      </c>
      <c r="C49" s="51">
        <v>45750</v>
      </c>
      <c r="D49" s="50" t="s">
        <v>1175</v>
      </c>
      <c r="E49" s="10" t="s">
        <v>1384</v>
      </c>
      <c r="F49" s="23">
        <v>45756</v>
      </c>
      <c r="G49" s="8" t="s">
        <v>50</v>
      </c>
      <c r="H49" s="8" t="s">
        <v>1469</v>
      </c>
      <c r="I49" s="8" t="s">
        <v>51</v>
      </c>
      <c r="J49" s="8" t="s">
        <v>49</v>
      </c>
      <c r="K49" s="9"/>
      <c r="L49" s="8" t="s">
        <v>729</v>
      </c>
      <c r="M49" s="29">
        <f>('DATA 03 2025'!C49+'DATA 03 2025'!F49+'DATA 03 2025'!G49)/3</f>
        <v>0.58333333333333337</v>
      </c>
    </row>
    <row r="50" spans="1:13" x14ac:dyDescent="0.25">
      <c r="A50" s="16" t="s">
        <v>941</v>
      </c>
      <c r="B50" s="47" t="s">
        <v>863</v>
      </c>
      <c r="C50" s="51">
        <v>45751</v>
      </c>
      <c r="D50" s="50" t="s">
        <v>1175</v>
      </c>
      <c r="E50" s="10" t="s">
        <v>1385</v>
      </c>
      <c r="F50" s="24"/>
      <c r="G50" s="8"/>
      <c r="H50" s="8"/>
      <c r="I50" s="8"/>
      <c r="J50" s="8"/>
      <c r="K50" s="9"/>
      <c r="L50" s="8"/>
      <c r="M50" s="29">
        <f>('DATA 03 2025'!C50+'DATA 03 2025'!F50+'DATA 03 2025'!G50)/3</f>
        <v>0</v>
      </c>
    </row>
    <row r="51" spans="1:13" x14ac:dyDescent="0.25">
      <c r="A51" s="16" t="s">
        <v>941</v>
      </c>
      <c r="B51" s="47" t="s">
        <v>864</v>
      </c>
      <c r="C51" s="51">
        <v>45785</v>
      </c>
      <c r="D51" s="50" t="s">
        <v>45</v>
      </c>
      <c r="E51" s="10" t="s">
        <v>1386</v>
      </c>
      <c r="F51" s="23">
        <v>45805</v>
      </c>
      <c r="G51" s="8" t="s">
        <v>727</v>
      </c>
      <c r="H51" s="8" t="s">
        <v>1328</v>
      </c>
      <c r="I51" s="8" t="s">
        <v>46</v>
      </c>
      <c r="J51" s="8" t="s">
        <v>49</v>
      </c>
      <c r="K51" s="9"/>
      <c r="L51" s="8"/>
      <c r="M51" s="29">
        <f>('DATA 03 2025'!C51+'DATA 03 2025'!F51+'DATA 03 2025'!G51)/3</f>
        <v>0.66666666666666663</v>
      </c>
    </row>
    <row r="52" spans="1:13" x14ac:dyDescent="0.25">
      <c r="A52" s="16" t="s">
        <v>941</v>
      </c>
      <c r="B52" s="47" t="s">
        <v>865</v>
      </c>
      <c r="C52" s="51">
        <v>45785</v>
      </c>
      <c r="D52" s="50" t="s">
        <v>45</v>
      </c>
      <c r="E52" s="10" t="s">
        <v>1387</v>
      </c>
      <c r="F52" s="24"/>
      <c r="G52" s="8"/>
      <c r="H52" s="8"/>
      <c r="I52" s="8"/>
      <c r="J52" s="8"/>
      <c r="K52" s="9"/>
      <c r="L52" s="8"/>
      <c r="M52" s="29">
        <f>('DATA 03 2025'!C52+'DATA 03 2025'!F52+'DATA 03 2025'!G52)/3</f>
        <v>0</v>
      </c>
    </row>
    <row r="53" spans="1:13" x14ac:dyDescent="0.25">
      <c r="A53" s="16" t="s">
        <v>941</v>
      </c>
      <c r="B53" s="47" t="s">
        <v>866</v>
      </c>
      <c r="C53" s="51">
        <v>45750</v>
      </c>
      <c r="D53" s="50" t="s">
        <v>1175</v>
      </c>
      <c r="E53" s="10" t="s">
        <v>1388</v>
      </c>
      <c r="F53" s="23">
        <v>45775</v>
      </c>
      <c r="G53" s="8" t="s">
        <v>727</v>
      </c>
      <c r="H53" s="8" t="s">
        <v>1328</v>
      </c>
      <c r="I53" s="8" t="s">
        <v>46</v>
      </c>
      <c r="J53" s="8" t="s">
        <v>49</v>
      </c>
      <c r="K53" s="8"/>
      <c r="L53" s="8"/>
      <c r="M53" s="29">
        <f>('DATA 03 2025'!C53+'DATA 03 2025'!F53+'DATA 03 2025'!G53)/3</f>
        <v>0.66666666666666663</v>
      </c>
    </row>
    <row r="54" spans="1:13" x14ac:dyDescent="0.25">
      <c r="A54" s="16" t="s">
        <v>941</v>
      </c>
      <c r="B54" s="47" t="s">
        <v>867</v>
      </c>
      <c r="C54" s="51">
        <v>45785</v>
      </c>
      <c r="D54" s="50" t="s">
        <v>45</v>
      </c>
      <c r="E54" s="10" t="s">
        <v>1389</v>
      </c>
      <c r="F54" s="23"/>
      <c r="G54" s="8"/>
      <c r="H54" s="8"/>
      <c r="I54" s="8"/>
      <c r="J54" s="8"/>
      <c r="K54" s="8"/>
      <c r="L54" s="8"/>
      <c r="M54" s="29">
        <f>('DATA 03 2025'!C54+'DATA 03 2025'!F54+'DATA 03 2025'!G54)/3</f>
        <v>0</v>
      </c>
    </row>
    <row r="55" spans="1:13" x14ac:dyDescent="0.25">
      <c r="A55" s="16" t="s">
        <v>941</v>
      </c>
      <c r="B55" s="47" t="s">
        <v>868</v>
      </c>
      <c r="C55" s="51">
        <v>45785</v>
      </c>
      <c r="D55" s="50" t="s">
        <v>45</v>
      </c>
      <c r="E55" s="10" t="s">
        <v>1390</v>
      </c>
      <c r="F55" s="23"/>
      <c r="G55" s="8"/>
      <c r="H55" s="8"/>
      <c r="I55" s="8"/>
      <c r="J55" s="8"/>
      <c r="K55" s="9"/>
      <c r="L55" s="8"/>
      <c r="M55" s="29">
        <f>('DATA 03 2025'!C55+'DATA 03 2025'!F55+'DATA 03 2025'!G55)/3</f>
        <v>0</v>
      </c>
    </row>
    <row r="56" spans="1:13" x14ac:dyDescent="0.25">
      <c r="A56" s="16" t="s">
        <v>941</v>
      </c>
      <c r="B56" s="47" t="s">
        <v>869</v>
      </c>
      <c r="C56" s="51">
        <v>45757</v>
      </c>
      <c r="D56" s="50" t="s">
        <v>1175</v>
      </c>
      <c r="E56" s="10" t="s">
        <v>1391</v>
      </c>
      <c r="F56" s="23">
        <v>45779</v>
      </c>
      <c r="G56" s="8" t="s">
        <v>727</v>
      </c>
      <c r="H56" s="8" t="s">
        <v>1470</v>
      </c>
      <c r="I56" s="8" t="s">
        <v>46</v>
      </c>
      <c r="J56" s="8" t="s">
        <v>49</v>
      </c>
      <c r="K56" s="8"/>
      <c r="L56" s="8" t="s">
        <v>729</v>
      </c>
      <c r="M56" s="29">
        <f>('DATA 03 2025'!C56+'DATA 03 2025'!F56+'DATA 03 2025'!G56)/3</f>
        <v>0.83333333333333337</v>
      </c>
    </row>
    <row r="57" spans="1:13" x14ac:dyDescent="0.25">
      <c r="A57" s="16" t="s">
        <v>941</v>
      </c>
      <c r="B57" s="47" t="s">
        <v>870</v>
      </c>
      <c r="C57" s="51">
        <v>45785</v>
      </c>
      <c r="D57" s="50" t="s">
        <v>45</v>
      </c>
      <c r="E57" s="10" t="s">
        <v>1392</v>
      </c>
      <c r="F57" s="24"/>
      <c r="G57" s="8"/>
      <c r="H57" s="8"/>
      <c r="I57" s="8"/>
      <c r="J57" s="8"/>
      <c r="K57" s="9"/>
      <c r="L57" s="8"/>
      <c r="M57" s="29">
        <f>('DATA 03 2025'!C57+'DATA 03 2025'!F57+'DATA 03 2025'!G57)/3</f>
        <v>0</v>
      </c>
    </row>
    <row r="58" spans="1:13" x14ac:dyDescent="0.25">
      <c r="A58" s="16" t="s">
        <v>941</v>
      </c>
      <c r="B58" s="47" t="s">
        <v>871</v>
      </c>
      <c r="C58" s="51">
        <v>45757</v>
      </c>
      <c r="D58" s="50" t="s">
        <v>1175</v>
      </c>
      <c r="E58" s="10" t="s">
        <v>1393</v>
      </c>
      <c r="F58" s="25"/>
      <c r="G58" s="19"/>
      <c r="H58" s="19"/>
      <c r="I58" s="19"/>
      <c r="J58" s="19"/>
      <c r="K58" s="9"/>
      <c r="L58" s="19"/>
      <c r="M58" s="29">
        <f>('DATA 03 2025'!C58+'DATA 03 2025'!F58+'DATA 03 2025'!G58)/3</f>
        <v>0</v>
      </c>
    </row>
    <row r="59" spans="1:13" x14ac:dyDescent="0.25">
      <c r="A59" s="16" t="s">
        <v>941</v>
      </c>
      <c r="B59" s="47" t="s">
        <v>872</v>
      </c>
      <c r="C59" s="51">
        <v>45751</v>
      </c>
      <c r="D59" s="50" t="s">
        <v>1175</v>
      </c>
      <c r="E59" s="10" t="s">
        <v>1394</v>
      </c>
      <c r="F59" s="24"/>
      <c r="G59" s="8"/>
      <c r="H59" s="8"/>
      <c r="I59" s="8"/>
      <c r="J59" s="8"/>
      <c r="K59" s="9"/>
      <c r="L59" s="8"/>
      <c r="M59" s="29">
        <f>('DATA 03 2025'!C59+'DATA 03 2025'!F59+'DATA 03 2025'!G59)/3</f>
        <v>0</v>
      </c>
    </row>
    <row r="60" spans="1:13" ht="28.5" x14ac:dyDescent="0.25">
      <c r="A60" s="16" t="s">
        <v>941</v>
      </c>
      <c r="B60" s="47" t="s">
        <v>873</v>
      </c>
      <c r="C60" s="51">
        <v>45785</v>
      </c>
      <c r="D60" s="50" t="s">
        <v>45</v>
      </c>
      <c r="E60" s="10" t="s">
        <v>1395</v>
      </c>
      <c r="F60" s="23"/>
      <c r="G60" s="8"/>
      <c r="H60" s="8"/>
      <c r="I60" s="8"/>
      <c r="J60" s="8"/>
      <c r="K60" s="9"/>
      <c r="L60" s="8"/>
      <c r="M60" s="29">
        <f>('DATA 03 2025'!C60+'DATA 03 2025'!F60+'DATA 03 2025'!G60)/3</f>
        <v>0</v>
      </c>
    </row>
    <row r="61" spans="1:13" x14ac:dyDescent="0.25">
      <c r="A61" s="16" t="s">
        <v>941</v>
      </c>
      <c r="B61" s="47" t="s">
        <v>874</v>
      </c>
      <c r="C61" s="51">
        <v>45785</v>
      </c>
      <c r="D61" s="50" t="s">
        <v>45</v>
      </c>
      <c r="E61" s="10" t="s">
        <v>1396</v>
      </c>
      <c r="F61" s="23"/>
      <c r="G61" s="8"/>
      <c r="H61" s="8"/>
      <c r="I61" s="8"/>
      <c r="J61" s="8"/>
      <c r="K61" s="8"/>
      <c r="L61" s="8"/>
      <c r="M61" s="29">
        <f>('DATA 03 2025'!C61+'DATA 03 2025'!F61+'DATA 03 2025'!G61)/3</f>
        <v>0</v>
      </c>
    </row>
    <row r="62" spans="1:13" x14ac:dyDescent="0.25">
      <c r="A62" s="16" t="s">
        <v>941</v>
      </c>
      <c r="B62" s="47" t="s">
        <v>875</v>
      </c>
      <c r="C62" s="51">
        <v>45785</v>
      </c>
      <c r="D62" s="50" t="s">
        <v>45</v>
      </c>
      <c r="E62" s="10" t="s">
        <v>1397</v>
      </c>
      <c r="F62" s="24"/>
      <c r="G62" s="8"/>
      <c r="H62" s="8"/>
      <c r="I62" s="8"/>
      <c r="J62" s="8"/>
      <c r="K62" s="9"/>
      <c r="L62" s="8"/>
      <c r="M62" s="29">
        <f>('DATA 03 2025'!C62+'DATA 03 2025'!F62+'DATA 03 2025'!G62)/3</f>
        <v>0</v>
      </c>
    </row>
    <row r="63" spans="1:13" x14ac:dyDescent="0.25">
      <c r="A63" s="16" t="s">
        <v>941</v>
      </c>
      <c r="B63" s="47" t="s">
        <v>876</v>
      </c>
      <c r="C63" s="51">
        <v>45751</v>
      </c>
      <c r="D63" s="50" t="s">
        <v>1175</v>
      </c>
      <c r="E63" s="10" t="s">
        <v>1398</v>
      </c>
      <c r="F63" s="24"/>
      <c r="G63" s="8"/>
      <c r="H63" s="8"/>
      <c r="I63" s="8"/>
      <c r="J63" s="8"/>
      <c r="K63" s="9"/>
      <c r="L63" s="8"/>
      <c r="M63" s="29">
        <f>('DATA 03 2025'!C63+'DATA 03 2025'!F63+'DATA 03 2025'!G63)/3</f>
        <v>0</v>
      </c>
    </row>
    <row r="64" spans="1:13" x14ac:dyDescent="0.25">
      <c r="A64" s="16" t="s">
        <v>941</v>
      </c>
      <c r="B64" s="47" t="s">
        <v>877</v>
      </c>
      <c r="C64" s="51">
        <v>45785</v>
      </c>
      <c r="D64" s="50" t="s">
        <v>45</v>
      </c>
      <c r="E64" s="10" t="s">
        <v>1399</v>
      </c>
      <c r="F64" s="23"/>
      <c r="G64" s="8"/>
      <c r="H64" s="8"/>
      <c r="I64" s="8"/>
      <c r="J64" s="8"/>
      <c r="K64" s="9"/>
      <c r="L64" s="8"/>
      <c r="M64" s="29">
        <f>('DATA 03 2025'!C64+'DATA 03 2025'!F64+'DATA 03 2025'!G64)/3</f>
        <v>0</v>
      </c>
    </row>
    <row r="65" spans="1:13" x14ac:dyDescent="0.25">
      <c r="A65" s="16" t="s">
        <v>941</v>
      </c>
      <c r="B65" s="47" t="s">
        <v>878</v>
      </c>
      <c r="C65" s="51">
        <v>45785</v>
      </c>
      <c r="D65" s="50" t="s">
        <v>45</v>
      </c>
      <c r="E65" s="10" t="s">
        <v>1400</v>
      </c>
      <c r="F65" s="23"/>
      <c r="G65" s="8"/>
      <c r="H65" s="8"/>
      <c r="I65" s="8"/>
      <c r="J65" s="8"/>
      <c r="K65" s="8"/>
      <c r="L65" s="8"/>
      <c r="M65" s="29">
        <f>('DATA 03 2025'!C65+'DATA 03 2025'!F65+'DATA 03 2025'!G65)/3</f>
        <v>0</v>
      </c>
    </row>
    <row r="66" spans="1:13" x14ac:dyDescent="0.25">
      <c r="A66" s="16" t="s">
        <v>941</v>
      </c>
      <c r="B66" s="49" t="s">
        <v>879</v>
      </c>
      <c r="C66" s="51">
        <v>45785</v>
      </c>
      <c r="D66" s="50" t="s">
        <v>45</v>
      </c>
      <c r="E66" s="10" t="s">
        <v>1401</v>
      </c>
      <c r="F66" s="23">
        <v>45803</v>
      </c>
      <c r="G66" s="8" t="s">
        <v>727</v>
      </c>
      <c r="H66" s="8" t="s">
        <v>1328</v>
      </c>
      <c r="I66" s="8" t="s">
        <v>46</v>
      </c>
      <c r="J66" s="8" t="s">
        <v>49</v>
      </c>
      <c r="K66" s="9"/>
      <c r="L66" s="8" t="s">
        <v>729</v>
      </c>
      <c r="M66" s="29">
        <f>('DATA 03 2025'!C66+'DATA 03 2025'!F66+'DATA 03 2025'!G66)/3</f>
        <v>0.83333333333333337</v>
      </c>
    </row>
    <row r="67" spans="1:13" x14ac:dyDescent="0.25">
      <c r="A67" s="16" t="s">
        <v>941</v>
      </c>
      <c r="B67" s="47" t="s">
        <v>880</v>
      </c>
      <c r="C67" s="51">
        <v>45785</v>
      </c>
      <c r="D67" s="50" t="s">
        <v>45</v>
      </c>
      <c r="E67" s="10" t="s">
        <v>1402</v>
      </c>
      <c r="F67" s="23">
        <v>45839</v>
      </c>
      <c r="G67" s="8" t="s">
        <v>50</v>
      </c>
      <c r="H67" s="8" t="s">
        <v>1741</v>
      </c>
      <c r="I67" s="8" t="s">
        <v>46</v>
      </c>
      <c r="J67" s="8" t="s">
        <v>47</v>
      </c>
      <c r="K67" s="9"/>
      <c r="L67" s="8" t="s">
        <v>729</v>
      </c>
      <c r="M67" s="29">
        <f>('DATA 03 2025'!C67+'DATA 03 2025'!F67+'DATA 03 2025'!G67)/3</f>
        <v>0.58333333333333337</v>
      </c>
    </row>
    <row r="68" spans="1:13" x14ac:dyDescent="0.25">
      <c r="A68" s="16" t="s">
        <v>941</v>
      </c>
      <c r="B68" s="47" t="s">
        <v>881</v>
      </c>
      <c r="C68" s="51">
        <v>45785</v>
      </c>
      <c r="D68" s="50" t="s">
        <v>45</v>
      </c>
      <c r="E68" s="10" t="s">
        <v>1403</v>
      </c>
      <c r="F68" s="23"/>
      <c r="G68" s="8"/>
      <c r="H68" s="8"/>
      <c r="I68" s="8"/>
      <c r="J68" s="8"/>
      <c r="K68" s="8"/>
      <c r="L68" s="8"/>
      <c r="M68" s="29">
        <f>('DATA 03 2025'!C68+'DATA 03 2025'!F68+'DATA 03 2025'!G68)/3</f>
        <v>0</v>
      </c>
    </row>
    <row r="69" spans="1:13" x14ac:dyDescent="0.25">
      <c r="A69" s="16" t="s">
        <v>941</v>
      </c>
      <c r="B69" s="47" t="s">
        <v>882</v>
      </c>
      <c r="C69" s="51">
        <v>45785</v>
      </c>
      <c r="D69" s="50" t="s">
        <v>45</v>
      </c>
      <c r="E69" s="10" t="s">
        <v>1404</v>
      </c>
      <c r="F69" s="24"/>
      <c r="G69" s="8"/>
      <c r="H69" s="8"/>
      <c r="I69" s="8"/>
      <c r="J69" s="8"/>
      <c r="K69" s="9"/>
      <c r="L69" s="8"/>
      <c r="M69" s="29">
        <f>('DATA 03 2025'!C69+'DATA 03 2025'!F69+'DATA 03 2025'!G69)/3</f>
        <v>0</v>
      </c>
    </row>
    <row r="70" spans="1:13" ht="28.5" x14ac:dyDescent="0.25">
      <c r="A70" s="16" t="s">
        <v>941</v>
      </c>
      <c r="B70" s="47" t="s">
        <v>883</v>
      </c>
      <c r="C70" s="51">
        <v>45754</v>
      </c>
      <c r="D70" s="50" t="s">
        <v>1175</v>
      </c>
      <c r="E70" s="10" t="s">
        <v>1405</v>
      </c>
      <c r="F70" s="24"/>
      <c r="G70" s="8"/>
      <c r="H70" s="8"/>
      <c r="I70" s="8"/>
      <c r="J70" s="8"/>
      <c r="K70" s="9"/>
      <c r="L70" s="8"/>
      <c r="M70" s="29">
        <f>('DATA 03 2025'!C70+'DATA 03 2025'!F70+'DATA 03 2025'!G70)/3</f>
        <v>0</v>
      </c>
    </row>
    <row r="71" spans="1:13" x14ac:dyDescent="0.25">
      <c r="A71" s="16" t="s">
        <v>941</v>
      </c>
      <c r="B71" s="47" t="s">
        <v>884</v>
      </c>
      <c r="C71" s="51">
        <v>45785</v>
      </c>
      <c r="D71" s="50" t="s">
        <v>45</v>
      </c>
      <c r="E71" s="10" t="s">
        <v>1406</v>
      </c>
      <c r="F71" s="23"/>
      <c r="G71" s="8"/>
      <c r="H71" s="8"/>
      <c r="I71" s="8"/>
      <c r="J71" s="8"/>
      <c r="K71" s="8"/>
      <c r="L71" s="8"/>
      <c r="M71" s="29">
        <f>('DATA 03 2025'!C71+'DATA 03 2025'!F71+'DATA 03 2025'!G71)/3</f>
        <v>0</v>
      </c>
    </row>
    <row r="72" spans="1:13" x14ac:dyDescent="0.25">
      <c r="A72" s="16" t="s">
        <v>941</v>
      </c>
      <c r="B72" s="47" t="s">
        <v>885</v>
      </c>
      <c r="C72" s="51">
        <v>45785</v>
      </c>
      <c r="D72" s="50" t="s">
        <v>45</v>
      </c>
      <c r="E72" s="10" t="s">
        <v>1407</v>
      </c>
      <c r="F72" s="24"/>
      <c r="G72" s="8"/>
      <c r="H72" s="8"/>
      <c r="I72" s="8"/>
      <c r="J72" s="8"/>
      <c r="K72" s="9"/>
      <c r="L72" s="8"/>
      <c r="M72" s="29">
        <f>('DATA 03 2025'!C72+'DATA 03 2025'!F72+'DATA 03 2025'!G72)/3</f>
        <v>0</v>
      </c>
    </row>
    <row r="73" spans="1:13" x14ac:dyDescent="0.25">
      <c r="A73" s="16" t="s">
        <v>941</v>
      </c>
      <c r="B73" s="47" t="s">
        <v>886</v>
      </c>
      <c r="C73" s="51">
        <v>45758</v>
      </c>
      <c r="D73" s="50" t="s">
        <v>1175</v>
      </c>
      <c r="E73" s="10" t="s">
        <v>1408</v>
      </c>
      <c r="F73" s="24"/>
      <c r="G73" s="8"/>
      <c r="H73" s="8"/>
      <c r="I73" s="8"/>
      <c r="J73" s="8"/>
      <c r="K73" s="9"/>
      <c r="L73" s="8"/>
      <c r="M73" s="29">
        <f>('DATA 03 2025'!C73+'DATA 03 2025'!F73+'DATA 03 2025'!G73)/3</f>
        <v>0</v>
      </c>
    </row>
    <row r="74" spans="1:13" x14ac:dyDescent="0.25">
      <c r="A74" s="16" t="s">
        <v>941</v>
      </c>
      <c r="B74" s="47" t="s">
        <v>887</v>
      </c>
      <c r="C74" s="51">
        <v>45785</v>
      </c>
      <c r="D74" s="50" t="s">
        <v>45</v>
      </c>
      <c r="E74" s="10" t="s">
        <v>1409</v>
      </c>
      <c r="F74" s="23">
        <v>45805</v>
      </c>
      <c r="G74" s="8" t="s">
        <v>727</v>
      </c>
      <c r="H74" s="8" t="s">
        <v>1189</v>
      </c>
      <c r="I74" s="8" t="s">
        <v>46</v>
      </c>
      <c r="J74" s="8" t="s">
        <v>49</v>
      </c>
      <c r="K74" s="8"/>
      <c r="L74" s="8"/>
      <c r="M74" s="29">
        <f>('DATA 03 2025'!C74+'DATA 03 2025'!F74+'DATA 03 2025'!G74)/3</f>
        <v>0.66666666666666663</v>
      </c>
    </row>
    <row r="75" spans="1:13" x14ac:dyDescent="0.25">
      <c r="A75" s="16" t="s">
        <v>941</v>
      </c>
      <c r="B75" s="47" t="s">
        <v>888</v>
      </c>
      <c r="C75" s="51">
        <v>45757</v>
      </c>
      <c r="D75" s="50" t="s">
        <v>1175</v>
      </c>
      <c r="E75" s="10" t="s">
        <v>1410</v>
      </c>
      <c r="F75" s="24"/>
      <c r="G75" s="8"/>
      <c r="H75" s="8"/>
      <c r="I75" s="8"/>
      <c r="J75" s="8"/>
      <c r="K75" s="9"/>
      <c r="L75" s="8"/>
      <c r="M75" s="29">
        <f>('DATA 03 2025'!C75+'DATA 03 2025'!F75+'DATA 03 2025'!G75)/3</f>
        <v>0</v>
      </c>
    </row>
    <row r="76" spans="1:13" x14ac:dyDescent="0.25">
      <c r="A76" s="16" t="s">
        <v>941</v>
      </c>
      <c r="B76" s="47" t="s">
        <v>889</v>
      </c>
      <c r="C76" s="51">
        <v>45785</v>
      </c>
      <c r="D76" s="50" t="s">
        <v>45</v>
      </c>
      <c r="E76" s="10" t="s">
        <v>1411</v>
      </c>
      <c r="F76" s="23"/>
      <c r="G76" s="8"/>
      <c r="H76" s="8"/>
      <c r="I76" s="8"/>
      <c r="J76" s="8"/>
      <c r="K76" s="8"/>
      <c r="L76" s="8"/>
      <c r="M76" s="29">
        <f>('DATA 03 2025'!C76+'DATA 03 2025'!F76+'DATA 03 2025'!G76)/3</f>
        <v>0</v>
      </c>
    </row>
    <row r="77" spans="1:13" x14ac:dyDescent="0.25">
      <c r="A77" s="16" t="s">
        <v>941</v>
      </c>
      <c r="B77" s="47" t="s">
        <v>890</v>
      </c>
      <c r="C77" s="51">
        <v>45751</v>
      </c>
      <c r="D77" s="50" t="s">
        <v>1175</v>
      </c>
      <c r="E77" s="10" t="s">
        <v>1412</v>
      </c>
      <c r="F77" s="24"/>
      <c r="G77" s="8"/>
      <c r="H77" s="8"/>
      <c r="I77" s="8"/>
      <c r="J77" s="8"/>
      <c r="K77" s="9"/>
      <c r="L77" s="8"/>
      <c r="M77" s="29">
        <f>('DATA 03 2025'!C77+'DATA 03 2025'!F77+'DATA 03 2025'!G77)/3</f>
        <v>0</v>
      </c>
    </row>
    <row r="78" spans="1:13" x14ac:dyDescent="0.25">
      <c r="A78" s="16" t="s">
        <v>941</v>
      </c>
      <c r="B78" s="47" t="s">
        <v>891</v>
      </c>
      <c r="C78" s="51">
        <v>45785</v>
      </c>
      <c r="D78" s="50" t="s">
        <v>45</v>
      </c>
      <c r="E78" s="10" t="s">
        <v>1413</v>
      </c>
      <c r="F78" s="23"/>
      <c r="G78" s="8"/>
      <c r="H78" s="8"/>
      <c r="I78" s="8"/>
      <c r="J78" s="8"/>
      <c r="K78" s="9"/>
      <c r="L78" s="8"/>
      <c r="M78" s="29">
        <f>('DATA 03 2025'!C78+'DATA 03 2025'!F78+'DATA 03 2025'!G78)/3</f>
        <v>0</v>
      </c>
    </row>
    <row r="79" spans="1:13" x14ac:dyDescent="0.25">
      <c r="A79" s="16" t="s">
        <v>941</v>
      </c>
      <c r="B79" s="47" t="s">
        <v>892</v>
      </c>
      <c r="C79" s="51">
        <v>45757</v>
      </c>
      <c r="D79" s="50" t="s">
        <v>1175</v>
      </c>
      <c r="E79" s="10" t="s">
        <v>1414</v>
      </c>
      <c r="F79" s="24"/>
      <c r="G79" s="8"/>
      <c r="H79" s="8"/>
      <c r="I79" s="8"/>
      <c r="J79" s="8"/>
      <c r="K79" s="9"/>
      <c r="L79" s="8"/>
      <c r="M79" s="29">
        <f>('DATA 03 2025'!C79+'DATA 03 2025'!F79+'DATA 03 2025'!G79)/3</f>
        <v>0</v>
      </c>
    </row>
    <row r="80" spans="1:13" ht="28.5" x14ac:dyDescent="0.25">
      <c r="A80" s="16" t="s">
        <v>941</v>
      </c>
      <c r="B80" s="47" t="s">
        <v>893</v>
      </c>
      <c r="C80" s="51">
        <v>45751</v>
      </c>
      <c r="D80" s="50" t="s">
        <v>1175</v>
      </c>
      <c r="E80" s="10" t="s">
        <v>1415</v>
      </c>
      <c r="F80" s="24"/>
      <c r="G80" s="8"/>
      <c r="H80" s="8"/>
      <c r="I80" s="8"/>
      <c r="J80" s="8"/>
      <c r="K80" s="9"/>
      <c r="L80" s="8"/>
      <c r="M80" s="29">
        <f>('DATA 03 2025'!C80+'DATA 03 2025'!F80+'DATA 03 2025'!G80)/3</f>
        <v>0</v>
      </c>
    </row>
    <row r="81" spans="1:13" x14ac:dyDescent="0.25">
      <c r="A81" s="16" t="s">
        <v>941</v>
      </c>
      <c r="B81" s="47" t="s">
        <v>894</v>
      </c>
      <c r="C81" s="51">
        <v>45785</v>
      </c>
      <c r="D81" s="50" t="s">
        <v>45</v>
      </c>
      <c r="E81" s="10" t="s">
        <v>1416</v>
      </c>
      <c r="F81" s="23"/>
      <c r="G81" s="8"/>
      <c r="H81" s="8"/>
      <c r="I81" s="8"/>
      <c r="J81" s="8"/>
      <c r="K81" s="8"/>
      <c r="L81" s="8"/>
      <c r="M81" s="29">
        <f>('DATA 03 2025'!C81+'DATA 03 2025'!F81+'DATA 03 2025'!G81)/3</f>
        <v>0</v>
      </c>
    </row>
    <row r="82" spans="1:13" x14ac:dyDescent="0.25">
      <c r="A82" s="16" t="s">
        <v>941</v>
      </c>
      <c r="B82" s="47" t="s">
        <v>895</v>
      </c>
      <c r="C82" s="51">
        <v>45785</v>
      </c>
      <c r="D82" s="50" t="s">
        <v>45</v>
      </c>
      <c r="E82" s="10" t="s">
        <v>1417</v>
      </c>
      <c r="F82" s="24"/>
      <c r="G82" s="8"/>
      <c r="H82" s="8"/>
      <c r="I82" s="8"/>
      <c r="J82" s="8"/>
      <c r="K82" s="9"/>
      <c r="L82" s="8"/>
      <c r="M82" s="29">
        <f>('DATA 03 2025'!C82+'DATA 03 2025'!F82+'DATA 03 2025'!G82)/3</f>
        <v>0</v>
      </c>
    </row>
    <row r="83" spans="1:13" x14ac:dyDescent="0.25">
      <c r="A83" s="16" t="s">
        <v>941</v>
      </c>
      <c r="B83" s="47" t="s">
        <v>896</v>
      </c>
      <c r="C83" s="51">
        <v>45785</v>
      </c>
      <c r="D83" s="50" t="s">
        <v>45</v>
      </c>
      <c r="E83" s="10" t="s">
        <v>1418</v>
      </c>
      <c r="F83" s="24"/>
      <c r="G83" s="8"/>
      <c r="H83" s="8"/>
      <c r="I83" s="8"/>
      <c r="J83" s="8"/>
      <c r="K83" s="9"/>
      <c r="L83" s="8"/>
      <c r="M83" s="29">
        <f>('DATA 03 2025'!C83+'DATA 03 2025'!F83+'DATA 03 2025'!G83)/3</f>
        <v>0</v>
      </c>
    </row>
    <row r="84" spans="1:13" x14ac:dyDescent="0.25">
      <c r="A84" s="16" t="s">
        <v>941</v>
      </c>
      <c r="B84" s="47" t="s">
        <v>897</v>
      </c>
      <c r="C84" s="51">
        <v>45751</v>
      </c>
      <c r="D84" s="50" t="s">
        <v>1175</v>
      </c>
      <c r="E84" s="10" t="s">
        <v>1419</v>
      </c>
      <c r="F84" s="24"/>
      <c r="G84" s="8"/>
      <c r="H84" s="8"/>
      <c r="I84" s="8"/>
      <c r="J84" s="8"/>
      <c r="K84" s="9"/>
      <c r="L84" s="8"/>
      <c r="M84" s="29">
        <f>('DATA 03 2025'!C84+'DATA 03 2025'!F84+'DATA 03 2025'!G84)/3</f>
        <v>0</v>
      </c>
    </row>
    <row r="85" spans="1:13" x14ac:dyDescent="0.25">
      <c r="A85" s="16" t="s">
        <v>941</v>
      </c>
      <c r="B85" s="47" t="s">
        <v>898</v>
      </c>
      <c r="C85" s="51">
        <v>45785</v>
      </c>
      <c r="D85" s="50" t="s">
        <v>45</v>
      </c>
      <c r="E85" s="10" t="s">
        <v>1420</v>
      </c>
      <c r="F85" s="23">
        <v>45820</v>
      </c>
      <c r="G85" s="8" t="s">
        <v>727</v>
      </c>
      <c r="H85" s="8" t="s">
        <v>1328</v>
      </c>
      <c r="I85" s="8" t="s">
        <v>46</v>
      </c>
      <c r="J85" s="8" t="s">
        <v>47</v>
      </c>
      <c r="K85" s="9"/>
      <c r="L85" s="8"/>
      <c r="M85" s="29">
        <f>('DATA 03 2025'!C85+'DATA 03 2025'!F85+'DATA 03 2025'!G85)/3</f>
        <v>0.5</v>
      </c>
    </row>
    <row r="86" spans="1:13" x14ac:dyDescent="0.25">
      <c r="A86" s="16" t="s">
        <v>941</v>
      </c>
      <c r="B86" s="47" t="s">
        <v>899</v>
      </c>
      <c r="C86" s="51">
        <v>45785</v>
      </c>
      <c r="D86" s="50" t="s">
        <v>45</v>
      </c>
      <c r="E86" s="10" t="s">
        <v>1421</v>
      </c>
      <c r="F86" s="23"/>
      <c r="G86" s="8"/>
      <c r="H86" s="8"/>
      <c r="I86" s="8"/>
      <c r="J86" s="8"/>
      <c r="K86" s="9"/>
      <c r="L86" s="8"/>
      <c r="M86" s="29">
        <f>('DATA 03 2025'!C86+'DATA 03 2025'!F86+'DATA 03 2025'!G86)/3</f>
        <v>0</v>
      </c>
    </row>
    <row r="87" spans="1:13" x14ac:dyDescent="0.25">
      <c r="A87" s="16" t="s">
        <v>941</v>
      </c>
      <c r="B87" s="47" t="s">
        <v>900</v>
      </c>
      <c r="C87" s="51">
        <v>45751</v>
      </c>
      <c r="D87" s="50" t="s">
        <v>1175</v>
      </c>
      <c r="E87" s="10" t="s">
        <v>1422</v>
      </c>
      <c r="F87" s="23">
        <v>45785</v>
      </c>
      <c r="G87" s="8" t="s">
        <v>727</v>
      </c>
      <c r="H87" s="8" t="s">
        <v>1470</v>
      </c>
      <c r="I87" s="8" t="s">
        <v>46</v>
      </c>
      <c r="J87" s="8" t="s">
        <v>47</v>
      </c>
      <c r="K87" s="9"/>
      <c r="L87" s="8" t="s">
        <v>729</v>
      </c>
      <c r="M87" s="29">
        <f>('DATA 03 2025'!C87+'DATA 03 2025'!F87+'DATA 03 2025'!G87)/3</f>
        <v>0.66666666666666663</v>
      </c>
    </row>
    <row r="88" spans="1:13" x14ac:dyDescent="0.25">
      <c r="A88" s="16" t="s">
        <v>941</v>
      </c>
      <c r="B88" s="47" t="s">
        <v>901</v>
      </c>
      <c r="C88" s="51">
        <v>45750</v>
      </c>
      <c r="D88" s="50" t="s">
        <v>1175</v>
      </c>
      <c r="E88" s="10" t="s">
        <v>1423</v>
      </c>
      <c r="F88" s="23">
        <v>45793</v>
      </c>
      <c r="G88" s="8" t="s">
        <v>727</v>
      </c>
      <c r="H88" s="8" t="s">
        <v>1328</v>
      </c>
      <c r="I88" s="8" t="s">
        <v>46</v>
      </c>
      <c r="J88" s="8" t="s">
        <v>47</v>
      </c>
      <c r="K88" s="9"/>
      <c r="L88" s="8"/>
      <c r="M88" s="29">
        <f>('DATA 03 2025'!C88+'DATA 03 2025'!F88+'DATA 03 2025'!G88)/3</f>
        <v>0.5</v>
      </c>
    </row>
    <row r="89" spans="1:13" x14ac:dyDescent="0.25">
      <c r="A89" s="16" t="s">
        <v>941</v>
      </c>
      <c r="B89" s="47" t="s">
        <v>902</v>
      </c>
      <c r="C89" s="51">
        <v>45785</v>
      </c>
      <c r="D89" s="50" t="s">
        <v>45</v>
      </c>
      <c r="E89" s="10" t="s">
        <v>1424</v>
      </c>
      <c r="F89" s="24"/>
      <c r="G89" s="8"/>
      <c r="H89" s="8"/>
      <c r="I89" s="8"/>
      <c r="J89" s="8"/>
      <c r="K89" s="9"/>
      <c r="L89" s="8"/>
      <c r="M89" s="29">
        <f>('DATA 03 2025'!C89+'DATA 03 2025'!F89+'DATA 03 2025'!G89)/3</f>
        <v>0</v>
      </c>
    </row>
    <row r="90" spans="1:13" ht="28.5" x14ac:dyDescent="0.25">
      <c r="A90" s="16" t="s">
        <v>941</v>
      </c>
      <c r="B90" s="47" t="s">
        <v>903</v>
      </c>
      <c r="C90" s="51">
        <v>45757</v>
      </c>
      <c r="D90" s="50" t="s">
        <v>1175</v>
      </c>
      <c r="E90" s="10" t="s">
        <v>1425</v>
      </c>
      <c r="F90" s="24"/>
      <c r="G90" s="8"/>
      <c r="H90" s="8"/>
      <c r="I90" s="8"/>
      <c r="J90" s="8"/>
      <c r="K90" s="9"/>
      <c r="L90" s="8"/>
      <c r="M90" s="29">
        <f>('DATA 03 2025'!C90+'DATA 03 2025'!F90+'DATA 03 2025'!G90)/3</f>
        <v>0</v>
      </c>
    </row>
    <row r="91" spans="1:13" x14ac:dyDescent="0.25">
      <c r="A91" s="16" t="s">
        <v>941</v>
      </c>
      <c r="B91" s="47" t="s">
        <v>904</v>
      </c>
      <c r="C91" s="51">
        <v>45785</v>
      </c>
      <c r="D91" s="50" t="s">
        <v>45</v>
      </c>
      <c r="E91" s="10" t="s">
        <v>1426</v>
      </c>
      <c r="F91" s="24"/>
      <c r="G91" s="8"/>
      <c r="H91" s="8"/>
      <c r="I91" s="8"/>
      <c r="J91" s="8"/>
      <c r="K91" s="9"/>
      <c r="L91" s="8"/>
      <c r="M91" s="29">
        <f>('DATA 03 2025'!C91+'DATA 03 2025'!F91+'DATA 03 2025'!G91)/3</f>
        <v>0</v>
      </c>
    </row>
    <row r="92" spans="1:13" x14ac:dyDescent="0.25">
      <c r="A92" s="16" t="s">
        <v>941</v>
      </c>
      <c r="B92" s="47" t="s">
        <v>905</v>
      </c>
      <c r="C92" s="51">
        <v>45785</v>
      </c>
      <c r="D92" s="50" t="s">
        <v>45</v>
      </c>
      <c r="E92" s="10" t="s">
        <v>1427</v>
      </c>
      <c r="F92" s="23"/>
      <c r="G92" s="8"/>
      <c r="H92" s="8"/>
      <c r="I92" s="8"/>
      <c r="J92" s="8"/>
      <c r="K92" s="9"/>
      <c r="L92" s="8"/>
      <c r="M92" s="29">
        <f>('DATA 03 2025'!C92+'DATA 03 2025'!F92+'DATA 03 2025'!G92)/3</f>
        <v>0</v>
      </c>
    </row>
    <row r="93" spans="1:13" x14ac:dyDescent="0.25">
      <c r="A93" s="16" t="s">
        <v>941</v>
      </c>
      <c r="B93" s="47" t="s">
        <v>906</v>
      </c>
      <c r="C93" s="51">
        <v>45750</v>
      </c>
      <c r="D93" s="50" t="s">
        <v>1175</v>
      </c>
      <c r="E93" s="10" t="s">
        <v>1428</v>
      </c>
      <c r="F93" s="23">
        <v>45770</v>
      </c>
      <c r="G93" s="8" t="s">
        <v>727</v>
      </c>
      <c r="H93" s="8" t="s">
        <v>1471</v>
      </c>
      <c r="I93" s="8" t="s">
        <v>46</v>
      </c>
      <c r="J93" s="8" t="s">
        <v>49</v>
      </c>
      <c r="K93" s="9"/>
      <c r="L93" s="8"/>
      <c r="M93" s="29">
        <f>('DATA 03 2025'!C93+'DATA 03 2025'!F93+'DATA 03 2025'!G93)/3</f>
        <v>0.66666666666666663</v>
      </c>
    </row>
    <row r="94" spans="1:13" x14ac:dyDescent="0.25">
      <c r="A94" s="16" t="s">
        <v>941</v>
      </c>
      <c r="B94" s="47" t="s">
        <v>907</v>
      </c>
      <c r="C94" s="51">
        <v>45785</v>
      </c>
      <c r="D94" s="50" t="s">
        <v>45</v>
      </c>
      <c r="E94" s="10" t="s">
        <v>1429</v>
      </c>
      <c r="F94" s="23">
        <v>45792</v>
      </c>
      <c r="G94" s="8" t="s">
        <v>727</v>
      </c>
      <c r="H94" s="8" t="s">
        <v>1472</v>
      </c>
      <c r="I94" s="8" t="s">
        <v>46</v>
      </c>
      <c r="J94" s="8" t="s">
        <v>49</v>
      </c>
      <c r="K94" s="9"/>
      <c r="L94" s="8" t="s">
        <v>48</v>
      </c>
      <c r="M94" s="29">
        <f>('DATA 03 2025'!C94+'DATA 03 2025'!F94+'DATA 03 2025'!G94)/3</f>
        <v>1</v>
      </c>
    </row>
    <row r="95" spans="1:13" x14ac:dyDescent="0.25">
      <c r="A95" s="16" t="s">
        <v>941</v>
      </c>
      <c r="B95" s="47" t="s">
        <v>908</v>
      </c>
      <c r="C95" s="51">
        <v>45785</v>
      </c>
      <c r="D95" s="50" t="s">
        <v>45</v>
      </c>
      <c r="E95" s="10" t="s">
        <v>1430</v>
      </c>
      <c r="F95" s="24"/>
      <c r="G95" s="8"/>
      <c r="H95" s="8"/>
      <c r="I95" s="8"/>
      <c r="J95" s="8"/>
      <c r="K95" s="9"/>
      <c r="L95" s="8"/>
      <c r="M95" s="29">
        <f>('DATA 03 2025'!C95+'DATA 03 2025'!F95+'DATA 03 2025'!G95)/3</f>
        <v>0</v>
      </c>
    </row>
    <row r="96" spans="1:13" x14ac:dyDescent="0.25">
      <c r="A96" s="16" t="s">
        <v>941</v>
      </c>
      <c r="B96" s="47" t="s">
        <v>909</v>
      </c>
      <c r="C96" s="51">
        <v>45785</v>
      </c>
      <c r="D96" s="50" t="s">
        <v>45</v>
      </c>
      <c r="E96" s="10" t="s">
        <v>1431</v>
      </c>
      <c r="F96" s="23"/>
      <c r="G96" s="8"/>
      <c r="H96" s="8"/>
      <c r="I96" s="8"/>
      <c r="J96" s="8"/>
      <c r="K96" s="9"/>
      <c r="L96" s="8"/>
      <c r="M96" s="29">
        <f>('DATA 03 2025'!C96+'DATA 03 2025'!F96+'DATA 03 2025'!G96)/3</f>
        <v>0</v>
      </c>
    </row>
    <row r="97" spans="1:13" x14ac:dyDescent="0.25">
      <c r="A97" s="16" t="s">
        <v>941</v>
      </c>
      <c r="B97" s="47" t="s">
        <v>910</v>
      </c>
      <c r="C97" s="51">
        <v>45758</v>
      </c>
      <c r="D97" s="50" t="s">
        <v>1175</v>
      </c>
      <c r="E97" s="10" t="s">
        <v>1432</v>
      </c>
      <c r="F97" s="21"/>
      <c r="G97" s="22"/>
      <c r="H97" s="22"/>
      <c r="I97" s="22"/>
      <c r="J97" s="22"/>
      <c r="K97" s="9"/>
      <c r="L97" s="22"/>
      <c r="M97" s="29">
        <f>('DATA 03 2025'!C97+'DATA 03 2025'!F97+'DATA 03 2025'!G97)/3</f>
        <v>0</v>
      </c>
    </row>
    <row r="98" spans="1:13" x14ac:dyDescent="0.25">
      <c r="A98" s="16" t="s">
        <v>941</v>
      </c>
      <c r="B98" s="47" t="s">
        <v>911</v>
      </c>
      <c r="C98" s="51">
        <v>45785</v>
      </c>
      <c r="D98" s="50" t="s">
        <v>45</v>
      </c>
      <c r="E98" s="10" t="s">
        <v>1433</v>
      </c>
      <c r="F98" s="21"/>
      <c r="G98" s="22"/>
      <c r="H98" s="22"/>
      <c r="I98" s="22"/>
      <c r="J98" s="22"/>
      <c r="K98" s="9"/>
      <c r="L98" s="22"/>
      <c r="M98" s="29">
        <f>('DATA 03 2025'!C98+'DATA 03 2025'!F98+'DATA 03 2025'!G98)/3</f>
        <v>0</v>
      </c>
    </row>
    <row r="99" spans="1:13" x14ac:dyDescent="0.25">
      <c r="A99" s="16" t="s">
        <v>941</v>
      </c>
      <c r="B99" s="47" t="s">
        <v>912</v>
      </c>
      <c r="C99" s="51">
        <v>45757</v>
      </c>
      <c r="D99" s="50" t="s">
        <v>1175</v>
      </c>
      <c r="E99" s="10" t="s">
        <v>1434</v>
      </c>
      <c r="F99" s="23">
        <v>45792</v>
      </c>
      <c r="G99" s="8" t="s">
        <v>727</v>
      </c>
      <c r="H99" s="8" t="s">
        <v>1328</v>
      </c>
      <c r="I99" s="8" t="s">
        <v>46</v>
      </c>
      <c r="J99" s="8" t="s">
        <v>47</v>
      </c>
      <c r="K99" s="9"/>
      <c r="L99" s="8"/>
      <c r="M99" s="29">
        <f>('DATA 03 2025'!C99+'DATA 03 2025'!F99+'DATA 03 2025'!G99)/3</f>
        <v>0.5</v>
      </c>
    </row>
    <row r="100" spans="1:13" x14ac:dyDescent="0.25">
      <c r="A100" s="16" t="s">
        <v>941</v>
      </c>
      <c r="B100" s="47" t="s">
        <v>913</v>
      </c>
      <c r="C100" s="51">
        <v>45785</v>
      </c>
      <c r="D100" s="50" t="s">
        <v>45</v>
      </c>
      <c r="E100" s="10" t="s">
        <v>1435</v>
      </c>
      <c r="F100" s="23"/>
      <c r="G100" s="8"/>
      <c r="H100" s="8"/>
      <c r="I100" s="8"/>
      <c r="J100" s="8"/>
      <c r="K100" s="8"/>
      <c r="L100" s="8"/>
      <c r="M100" s="29">
        <f>('DATA 03 2025'!C100+'DATA 03 2025'!F100+'DATA 03 2025'!G100)/3</f>
        <v>0</v>
      </c>
    </row>
    <row r="101" spans="1:13" x14ac:dyDescent="0.25">
      <c r="A101" s="16" t="s">
        <v>941</v>
      </c>
      <c r="B101" s="47" t="s">
        <v>914</v>
      </c>
      <c r="C101" s="51">
        <v>45758</v>
      </c>
      <c r="D101" s="50" t="s">
        <v>1175</v>
      </c>
      <c r="E101" s="10" t="s">
        <v>1436</v>
      </c>
      <c r="F101" s="24"/>
      <c r="G101" s="8"/>
      <c r="H101" s="8"/>
      <c r="I101" s="8"/>
      <c r="J101" s="8"/>
      <c r="K101" s="9"/>
      <c r="L101" s="8"/>
      <c r="M101" s="29">
        <f>('DATA 03 2025'!C101+'DATA 03 2025'!F101+'DATA 03 2025'!G101)/3</f>
        <v>0</v>
      </c>
    </row>
    <row r="102" spans="1:13" x14ac:dyDescent="0.25">
      <c r="A102" s="16" t="s">
        <v>941</v>
      </c>
      <c r="B102" s="47" t="s">
        <v>915</v>
      </c>
      <c r="C102" s="51">
        <v>45785</v>
      </c>
      <c r="D102" s="50" t="s">
        <v>45</v>
      </c>
      <c r="E102" s="10" t="s">
        <v>1437</v>
      </c>
      <c r="F102" s="24"/>
      <c r="G102" s="8"/>
      <c r="H102" s="8"/>
      <c r="I102" s="8"/>
      <c r="J102" s="8"/>
      <c r="K102" s="9"/>
      <c r="L102" s="8"/>
      <c r="M102" s="29">
        <f>('DATA 03 2025'!C102+'DATA 03 2025'!F102+'DATA 03 2025'!G102)/3</f>
        <v>0</v>
      </c>
    </row>
    <row r="103" spans="1:13" x14ac:dyDescent="0.25">
      <c r="A103" s="16" t="s">
        <v>941</v>
      </c>
      <c r="B103" s="47" t="s">
        <v>916</v>
      </c>
      <c r="C103" s="51">
        <v>45785</v>
      </c>
      <c r="D103" s="50" t="s">
        <v>45</v>
      </c>
      <c r="E103" s="10" t="s">
        <v>1438</v>
      </c>
      <c r="F103" s="23">
        <v>45793</v>
      </c>
      <c r="G103" s="8" t="s">
        <v>50</v>
      </c>
      <c r="H103" s="8" t="s">
        <v>1473</v>
      </c>
      <c r="I103" s="8" t="s">
        <v>51</v>
      </c>
      <c r="J103" s="8" t="s">
        <v>49</v>
      </c>
      <c r="K103" s="9"/>
      <c r="L103" s="8" t="s">
        <v>729</v>
      </c>
      <c r="M103" s="29">
        <f>('DATA 03 2025'!C103+'DATA 03 2025'!F103+'DATA 03 2025'!G103)/3</f>
        <v>0.58333333333333337</v>
      </c>
    </row>
    <row r="104" spans="1:13" x14ac:dyDescent="0.25">
      <c r="A104" s="16" t="s">
        <v>941</v>
      </c>
      <c r="B104" s="47" t="s">
        <v>917</v>
      </c>
      <c r="C104" s="51">
        <v>45785</v>
      </c>
      <c r="D104" s="50" t="s">
        <v>45</v>
      </c>
      <c r="E104" s="10" t="s">
        <v>1439</v>
      </c>
      <c r="F104" s="24"/>
      <c r="G104" s="8"/>
      <c r="H104" s="8"/>
      <c r="I104" s="8"/>
      <c r="J104" s="8"/>
      <c r="K104" s="9"/>
      <c r="L104" s="8"/>
      <c r="M104" s="29">
        <f>('DATA 03 2025'!C104+'DATA 03 2025'!F104+'DATA 03 2025'!G104)/3</f>
        <v>0</v>
      </c>
    </row>
    <row r="105" spans="1:13" x14ac:dyDescent="0.25">
      <c r="A105" s="16" t="s">
        <v>941</v>
      </c>
      <c r="B105" s="47" t="s">
        <v>918</v>
      </c>
      <c r="C105" s="51">
        <v>45785</v>
      </c>
      <c r="D105" s="50" t="s">
        <v>45</v>
      </c>
      <c r="E105" s="10" t="s">
        <v>1440</v>
      </c>
      <c r="F105" s="23">
        <v>45797</v>
      </c>
      <c r="G105" s="8" t="s">
        <v>727</v>
      </c>
      <c r="H105" s="8" t="s">
        <v>1472</v>
      </c>
      <c r="I105" s="8" t="s">
        <v>46</v>
      </c>
      <c r="J105" s="8" t="s">
        <v>49</v>
      </c>
      <c r="K105" s="9"/>
      <c r="L105" s="8" t="s">
        <v>48</v>
      </c>
      <c r="M105" s="29">
        <f>('DATA 03 2025'!C105+'DATA 03 2025'!F105+'DATA 03 2025'!G105)/3</f>
        <v>1</v>
      </c>
    </row>
    <row r="106" spans="1:13" x14ac:dyDescent="0.25">
      <c r="A106" s="16" t="s">
        <v>941</v>
      </c>
      <c r="B106" s="47" t="s">
        <v>919</v>
      </c>
      <c r="C106" s="51">
        <v>45785</v>
      </c>
      <c r="D106" s="50" t="s">
        <v>45</v>
      </c>
      <c r="E106" s="10" t="s">
        <v>1441</v>
      </c>
      <c r="F106" s="23"/>
      <c r="G106" s="8"/>
      <c r="H106" s="8"/>
      <c r="I106" s="8"/>
      <c r="J106" s="8"/>
      <c r="K106" s="8"/>
      <c r="L106" s="8"/>
      <c r="M106" s="29">
        <f>('DATA 03 2025'!C106+'DATA 03 2025'!F106+'DATA 03 2025'!G106)/3</f>
        <v>0</v>
      </c>
    </row>
    <row r="107" spans="1:13" x14ac:dyDescent="0.25">
      <c r="A107" s="16" t="s">
        <v>941</v>
      </c>
      <c r="B107" s="47" t="s">
        <v>920</v>
      </c>
      <c r="C107" s="51">
        <v>45785</v>
      </c>
      <c r="D107" s="50" t="s">
        <v>45</v>
      </c>
      <c r="E107" s="10" t="s">
        <v>1442</v>
      </c>
      <c r="F107" s="23"/>
      <c r="G107" s="8"/>
      <c r="H107" s="8"/>
      <c r="I107" s="8"/>
      <c r="J107" s="8"/>
      <c r="K107" s="12"/>
      <c r="L107" s="8"/>
      <c r="M107" s="29">
        <f>('DATA 03 2025'!C107+'DATA 03 2025'!F107+'DATA 03 2025'!G107)/3</f>
        <v>0</v>
      </c>
    </row>
    <row r="108" spans="1:13" x14ac:dyDescent="0.25">
      <c r="A108" s="16" t="s">
        <v>941</v>
      </c>
      <c r="B108" s="47" t="s">
        <v>921</v>
      </c>
      <c r="C108" s="51">
        <v>45790</v>
      </c>
      <c r="D108" s="50" t="s">
        <v>1175</v>
      </c>
      <c r="E108" s="10" t="s">
        <v>1443</v>
      </c>
      <c r="F108" s="24"/>
      <c r="G108" s="8"/>
      <c r="H108" s="8"/>
      <c r="I108" s="8"/>
      <c r="J108" s="8"/>
      <c r="K108" s="9"/>
      <c r="L108" s="8"/>
      <c r="M108" s="29">
        <f>('DATA 03 2025'!C108+'DATA 03 2025'!F108+'DATA 03 2025'!G108)/3</f>
        <v>0</v>
      </c>
    </row>
    <row r="109" spans="1:13" x14ac:dyDescent="0.25">
      <c r="A109" s="16" t="s">
        <v>941</v>
      </c>
      <c r="B109" s="47" t="s">
        <v>922</v>
      </c>
      <c r="C109" s="51">
        <v>45785</v>
      </c>
      <c r="D109" s="50" t="s">
        <v>45</v>
      </c>
      <c r="E109" s="10" t="s">
        <v>1444</v>
      </c>
      <c r="F109" s="24"/>
      <c r="G109" s="8"/>
      <c r="H109" s="8"/>
      <c r="I109" s="8"/>
      <c r="J109" s="8"/>
      <c r="K109" s="9"/>
      <c r="L109" s="8"/>
      <c r="M109" s="29">
        <f>('DATA 03 2025'!C109+'DATA 03 2025'!F109+'DATA 03 2025'!G109)/3</f>
        <v>0</v>
      </c>
    </row>
    <row r="110" spans="1:13" ht="28.5" x14ac:dyDescent="0.25">
      <c r="A110" s="16" t="s">
        <v>941</v>
      </c>
      <c r="B110" s="47" t="s">
        <v>923</v>
      </c>
      <c r="C110" s="51">
        <v>45785</v>
      </c>
      <c r="D110" s="50" t="s">
        <v>45</v>
      </c>
      <c r="E110" s="10" t="s">
        <v>1445</v>
      </c>
      <c r="F110" s="23"/>
      <c r="G110" s="8"/>
      <c r="H110" s="8"/>
      <c r="I110" s="8"/>
      <c r="J110" s="8"/>
      <c r="K110" s="8"/>
      <c r="L110" s="8"/>
      <c r="M110" s="29">
        <f>('DATA 03 2025'!C110+'DATA 03 2025'!F110+'DATA 03 2025'!G110)/3</f>
        <v>0</v>
      </c>
    </row>
    <row r="111" spans="1:13" x14ac:dyDescent="0.25">
      <c r="A111" s="16" t="s">
        <v>941</v>
      </c>
      <c r="B111" s="47" t="s">
        <v>924</v>
      </c>
      <c r="C111" s="51">
        <v>45785</v>
      </c>
      <c r="D111" s="50" t="s">
        <v>45</v>
      </c>
      <c r="E111" s="10" t="s">
        <v>1446</v>
      </c>
      <c r="F111" s="24"/>
      <c r="G111" s="8"/>
      <c r="H111" s="8"/>
      <c r="I111" s="8"/>
      <c r="J111" s="8"/>
      <c r="K111" s="9"/>
      <c r="L111" s="8"/>
      <c r="M111" s="29">
        <f>('DATA 03 2025'!C111+'DATA 03 2025'!F111+'DATA 03 2025'!G111)/3</f>
        <v>0</v>
      </c>
    </row>
    <row r="112" spans="1:13" x14ac:dyDescent="0.25">
      <c r="A112" s="16" t="s">
        <v>941</v>
      </c>
      <c r="B112" s="47" t="s">
        <v>925</v>
      </c>
      <c r="C112" s="51">
        <v>45785</v>
      </c>
      <c r="D112" s="50" t="s">
        <v>45</v>
      </c>
      <c r="E112" s="10" t="s">
        <v>1447</v>
      </c>
      <c r="F112" s="23"/>
      <c r="G112" s="8"/>
      <c r="H112" s="8"/>
      <c r="I112" s="8"/>
      <c r="J112" s="8"/>
      <c r="K112" s="9"/>
      <c r="L112" s="8"/>
      <c r="M112" s="29">
        <f>('DATA 03 2025'!C112+'DATA 03 2025'!F112+'DATA 03 2025'!G112)/3</f>
        <v>0</v>
      </c>
    </row>
    <row r="113" spans="1:13" x14ac:dyDescent="0.25">
      <c r="A113" s="16" t="s">
        <v>941</v>
      </c>
      <c r="B113" s="47" t="s">
        <v>926</v>
      </c>
      <c r="C113" s="51">
        <v>45785</v>
      </c>
      <c r="D113" s="50" t="s">
        <v>45</v>
      </c>
      <c r="E113" s="10" t="s">
        <v>1448</v>
      </c>
      <c r="F113" s="23">
        <v>45807</v>
      </c>
      <c r="G113" s="8" t="s">
        <v>727</v>
      </c>
      <c r="H113" s="8" t="s">
        <v>1734</v>
      </c>
      <c r="I113" s="8" t="s">
        <v>46</v>
      </c>
      <c r="J113" s="8" t="s">
        <v>47</v>
      </c>
      <c r="K113" s="9"/>
      <c r="L113" s="8" t="s">
        <v>729</v>
      </c>
      <c r="M113" s="29">
        <f>('DATA 03 2025'!C113+'DATA 03 2025'!F113+'DATA 03 2025'!G113)/3</f>
        <v>0.66666666666666663</v>
      </c>
    </row>
    <row r="114" spans="1:13" x14ac:dyDescent="0.25">
      <c r="A114" s="16" t="s">
        <v>941</v>
      </c>
      <c r="B114" s="47" t="s">
        <v>927</v>
      </c>
      <c r="C114" s="51">
        <v>45785</v>
      </c>
      <c r="D114" s="50" t="s">
        <v>45</v>
      </c>
      <c r="E114" s="10" t="s">
        <v>1449</v>
      </c>
      <c r="F114" s="24"/>
      <c r="G114" s="8"/>
      <c r="H114" s="8"/>
      <c r="I114" s="8"/>
      <c r="J114" s="8"/>
      <c r="K114" s="9"/>
      <c r="L114" s="8"/>
      <c r="M114" s="29">
        <f>('DATA 03 2025'!C114+'DATA 03 2025'!F114+'DATA 03 2025'!G114)/3</f>
        <v>0</v>
      </c>
    </row>
    <row r="115" spans="1:13" x14ac:dyDescent="0.25">
      <c r="A115" s="16" t="s">
        <v>941</v>
      </c>
      <c r="B115" s="47" t="s">
        <v>928</v>
      </c>
      <c r="C115" s="51">
        <v>45785</v>
      </c>
      <c r="D115" s="50" t="s">
        <v>45</v>
      </c>
      <c r="E115" s="10" t="s">
        <v>1450</v>
      </c>
      <c r="F115" s="33">
        <v>45807</v>
      </c>
      <c r="G115" s="8" t="s">
        <v>727</v>
      </c>
      <c r="H115" s="8" t="s">
        <v>1698</v>
      </c>
      <c r="I115" s="8" t="s">
        <v>46</v>
      </c>
      <c r="J115" s="8" t="s">
        <v>47</v>
      </c>
      <c r="K115" s="12"/>
      <c r="L115" s="8" t="s">
        <v>729</v>
      </c>
      <c r="M115" s="29">
        <f>('DATA 03 2025'!C115+'DATA 03 2025'!F115+'DATA 03 2025'!G115)/3</f>
        <v>0.66666666666666663</v>
      </c>
    </row>
    <row r="116" spans="1:13" x14ac:dyDescent="0.25">
      <c r="A116" s="16" t="s">
        <v>941</v>
      </c>
      <c r="B116" s="47" t="s">
        <v>929</v>
      </c>
      <c r="C116" s="51">
        <v>45758</v>
      </c>
      <c r="D116" s="50" t="s">
        <v>1175</v>
      </c>
      <c r="E116" s="10" t="s">
        <v>1451</v>
      </c>
      <c r="F116" s="33">
        <v>45770</v>
      </c>
      <c r="G116" s="8" t="s">
        <v>727</v>
      </c>
      <c r="H116" s="8" t="s">
        <v>1328</v>
      </c>
      <c r="I116" s="8" t="s">
        <v>46</v>
      </c>
      <c r="J116" s="8" t="s">
        <v>49</v>
      </c>
      <c r="K116" s="12"/>
      <c r="L116" s="8"/>
      <c r="M116" s="29">
        <f>('DATA 03 2025'!C116+'DATA 03 2025'!F116+'DATA 03 2025'!G116)/3</f>
        <v>0.66666666666666663</v>
      </c>
    </row>
    <row r="117" spans="1:13" x14ac:dyDescent="0.25">
      <c r="A117" s="16" t="s">
        <v>941</v>
      </c>
      <c r="B117" s="47" t="s">
        <v>930</v>
      </c>
      <c r="C117" s="51">
        <v>45785</v>
      </c>
      <c r="D117" s="50" t="s">
        <v>45</v>
      </c>
      <c r="E117" s="10" t="s">
        <v>1452</v>
      </c>
      <c r="F117" s="33">
        <v>45800</v>
      </c>
      <c r="G117" s="8" t="s">
        <v>727</v>
      </c>
      <c r="H117" s="8" t="s">
        <v>1328</v>
      </c>
      <c r="I117" s="8" t="s">
        <v>46</v>
      </c>
      <c r="J117" s="8" t="s">
        <v>49</v>
      </c>
      <c r="K117" s="12"/>
      <c r="L117" s="8"/>
      <c r="M117" s="29">
        <f>('DATA 03 2025'!C117+'DATA 03 2025'!F117+'DATA 03 2025'!G117)/3</f>
        <v>0.66666666666666663</v>
      </c>
    </row>
    <row r="118" spans="1:13" x14ac:dyDescent="0.25">
      <c r="A118" s="16" t="s">
        <v>941</v>
      </c>
      <c r="B118" s="47" t="s">
        <v>931</v>
      </c>
      <c r="C118" s="51">
        <v>45757</v>
      </c>
      <c r="D118" s="50" t="s">
        <v>1175</v>
      </c>
      <c r="E118" s="10" t="s">
        <v>1453</v>
      </c>
      <c r="F118" s="33"/>
      <c r="G118" s="8"/>
      <c r="H118" s="8"/>
      <c r="I118" s="8"/>
      <c r="J118" s="8"/>
      <c r="K118" s="12"/>
      <c r="L118" s="8"/>
      <c r="M118" s="29">
        <f>('DATA 03 2025'!C118+'DATA 03 2025'!F118+'DATA 03 2025'!G118)/3</f>
        <v>0</v>
      </c>
    </row>
    <row r="119" spans="1:13" x14ac:dyDescent="0.25">
      <c r="A119" s="16" t="s">
        <v>941</v>
      </c>
      <c r="B119" s="47" t="s">
        <v>932</v>
      </c>
      <c r="C119" s="51">
        <v>45757</v>
      </c>
      <c r="D119" s="50" t="s">
        <v>1175</v>
      </c>
      <c r="E119" s="10" t="s">
        <v>1454</v>
      </c>
      <c r="F119" s="33">
        <v>45804</v>
      </c>
      <c r="G119" s="8" t="s">
        <v>727</v>
      </c>
      <c r="H119" s="8" t="s">
        <v>1470</v>
      </c>
      <c r="I119" s="8" t="s">
        <v>46</v>
      </c>
      <c r="J119" s="8" t="s">
        <v>47</v>
      </c>
      <c r="K119" s="12"/>
      <c r="L119" s="8" t="s">
        <v>729</v>
      </c>
      <c r="M119" s="29">
        <f>('DATA 03 2025'!C119+'DATA 03 2025'!F119+'DATA 03 2025'!G119)/3</f>
        <v>0.66666666666666663</v>
      </c>
    </row>
    <row r="120" spans="1:13" ht="28.5" x14ac:dyDescent="0.25">
      <c r="A120" s="16" t="s">
        <v>941</v>
      </c>
      <c r="B120" s="47" t="s">
        <v>933</v>
      </c>
      <c r="C120" s="51">
        <v>45785</v>
      </c>
      <c r="D120" s="50" t="s">
        <v>45</v>
      </c>
      <c r="E120" s="10" t="s">
        <v>1455</v>
      </c>
      <c r="F120" s="33"/>
      <c r="G120" s="8"/>
      <c r="H120" s="8"/>
      <c r="I120" s="8"/>
      <c r="J120" s="8"/>
      <c r="K120" s="12"/>
      <c r="L120" s="8"/>
      <c r="M120" s="29">
        <f>('DATA 03 2025'!C120+'DATA 03 2025'!F120+'DATA 03 2025'!G120)/3</f>
        <v>0</v>
      </c>
    </row>
    <row r="121" spans="1:13" x14ac:dyDescent="0.25">
      <c r="A121" s="16" t="s">
        <v>941</v>
      </c>
      <c r="B121" s="47" t="s">
        <v>934</v>
      </c>
      <c r="C121" s="51">
        <v>45751</v>
      </c>
      <c r="D121" s="50" t="s">
        <v>1175</v>
      </c>
      <c r="E121" s="10" t="s">
        <v>1456</v>
      </c>
      <c r="F121" s="33"/>
      <c r="G121" s="8"/>
      <c r="H121" s="8"/>
      <c r="I121" s="8"/>
      <c r="J121" s="8"/>
      <c r="K121" s="12"/>
      <c r="L121" s="8"/>
      <c r="M121" s="29">
        <f>('DATA 03 2025'!C121+'DATA 03 2025'!F121+'DATA 03 2025'!G121)/3</f>
        <v>0</v>
      </c>
    </row>
    <row r="122" spans="1:13" x14ac:dyDescent="0.25">
      <c r="A122" s="16" t="s">
        <v>941</v>
      </c>
      <c r="B122" s="47" t="s">
        <v>935</v>
      </c>
      <c r="C122" s="51">
        <v>45757</v>
      </c>
      <c r="D122" s="50" t="s">
        <v>1175</v>
      </c>
      <c r="E122" s="10" t="s">
        <v>1457</v>
      </c>
      <c r="F122" s="33"/>
      <c r="G122" s="8"/>
      <c r="H122" s="8"/>
      <c r="I122" s="8"/>
      <c r="J122" s="8"/>
      <c r="K122" s="12"/>
      <c r="L122" s="8"/>
      <c r="M122" s="29">
        <f>('DATA 03 2025'!C122+'DATA 03 2025'!F122+'DATA 03 2025'!G122)/3</f>
        <v>0</v>
      </c>
    </row>
    <row r="123" spans="1:13" x14ac:dyDescent="0.25">
      <c r="A123" s="16" t="s">
        <v>941</v>
      </c>
      <c r="B123" s="47" t="s">
        <v>936</v>
      </c>
      <c r="C123" s="51">
        <v>45785</v>
      </c>
      <c r="D123" s="50" t="s">
        <v>45</v>
      </c>
      <c r="E123" s="10" t="s">
        <v>1458</v>
      </c>
      <c r="F123" s="33"/>
      <c r="G123" s="8"/>
      <c r="H123" s="8"/>
      <c r="I123" s="8"/>
      <c r="J123" s="8"/>
      <c r="K123" s="12"/>
      <c r="L123" s="8"/>
      <c r="M123" s="29">
        <f>('DATA 03 2025'!C123+'DATA 03 2025'!F123+'DATA 03 2025'!G123)/3</f>
        <v>0</v>
      </c>
    </row>
    <row r="124" spans="1:13" x14ac:dyDescent="0.25">
      <c r="A124" s="16" t="s">
        <v>941</v>
      </c>
      <c r="B124" s="47" t="s">
        <v>937</v>
      </c>
      <c r="C124" s="51">
        <v>45785</v>
      </c>
      <c r="D124" s="50" t="s">
        <v>45</v>
      </c>
      <c r="E124" s="10" t="s">
        <v>1459</v>
      </c>
      <c r="F124" s="33"/>
      <c r="G124" s="8"/>
      <c r="H124" s="8"/>
      <c r="I124" s="8"/>
      <c r="J124" s="8"/>
      <c r="K124" s="12"/>
      <c r="L124" s="8"/>
      <c r="M124" s="29">
        <f>('DATA 03 2025'!C124+'DATA 03 2025'!F124+'DATA 03 2025'!G124)/3</f>
        <v>0</v>
      </c>
    </row>
    <row r="125" spans="1:13" x14ac:dyDescent="0.25">
      <c r="A125" s="16" t="s">
        <v>941</v>
      </c>
      <c r="B125" s="47" t="s">
        <v>938</v>
      </c>
      <c r="C125" s="51">
        <v>45758</v>
      </c>
      <c r="D125" s="50" t="s">
        <v>1175</v>
      </c>
      <c r="E125" s="10" t="s">
        <v>1460</v>
      </c>
      <c r="F125" s="33">
        <v>45789</v>
      </c>
      <c r="G125" s="8" t="s">
        <v>727</v>
      </c>
      <c r="H125" s="8" t="s">
        <v>1328</v>
      </c>
      <c r="I125" s="8" t="s">
        <v>46</v>
      </c>
      <c r="J125" s="8" t="s">
        <v>49</v>
      </c>
      <c r="K125" s="12"/>
      <c r="L125" s="8"/>
      <c r="M125" s="29">
        <f>('DATA 03 2025'!C125+'DATA 03 2025'!F125+'DATA 03 2025'!G125)/3</f>
        <v>0.66666666666666663</v>
      </c>
    </row>
    <row r="126" spans="1:13" x14ac:dyDescent="0.25">
      <c r="A126" s="16" t="s">
        <v>941</v>
      </c>
      <c r="B126" s="47" t="s">
        <v>939</v>
      </c>
      <c r="C126" s="51">
        <v>45785</v>
      </c>
      <c r="D126" s="50" t="s">
        <v>45</v>
      </c>
      <c r="E126" s="10" t="s">
        <v>1461</v>
      </c>
      <c r="F126" s="33"/>
      <c r="G126" s="8"/>
      <c r="H126" s="8"/>
      <c r="I126" s="8"/>
      <c r="J126" s="8"/>
      <c r="K126" s="12"/>
      <c r="L126" s="8"/>
      <c r="M126" s="29">
        <f>('DATA 03 2025'!C126+'DATA 03 2025'!F126+'DATA 03 2025'!G126)/3</f>
        <v>0</v>
      </c>
    </row>
  </sheetData>
  <conditionalFormatting sqref="M2:M126">
    <cfRule type="iconSet" priority="1">
      <iconSet iconSet="4TrafficLights">
        <cfvo type="percent" val="0"/>
        <cfvo type="num" val="0.1"/>
        <cfvo type="num" val="0.51"/>
        <cfvo type="num" val="0.76"/>
      </iconSet>
    </cfRule>
  </conditionalFormatting>
  <pageMargins left="0.7" right="0.7" top="0.75" bottom="0.75" header="0.3" footer="0.3"/>
  <pageSetup paperSize="9" orientation="portrait" horizontalDpi="0" verticalDpi="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839AC6A6-4766-4F1A-BD33-C70683D23099}">
          <x14:formula1>
            <xm:f>'DATA 03 2025'!$L$27:$L$29</xm:f>
          </x14:formula1>
          <xm:sqref>L2:L126</xm:sqref>
        </x14:dataValidation>
        <x14:dataValidation type="list" allowBlank="1" showInputMessage="1" showErrorMessage="1" xr:uid="{58561CB2-71DF-4209-A35C-51D476AD2DFF}">
          <x14:formula1>
            <xm:f>'DATA 03 2025'!$I$27:$I$28</xm:f>
          </x14:formula1>
          <xm:sqref>G2:G126</xm:sqref>
        </x14:dataValidation>
        <x14:dataValidation type="list" allowBlank="1" showInputMessage="1" showErrorMessage="1" xr:uid="{19F24990-E34D-4C75-922F-FC5DB087F4CF}">
          <x14:formula1>
            <xm:f>'DATA 03 2025'!$J$27:$J$28</xm:f>
          </x14:formula1>
          <xm:sqref>I2:I126</xm:sqref>
        </x14:dataValidation>
        <x14:dataValidation type="list" allowBlank="1" showInputMessage="1" showErrorMessage="1" xr:uid="{50CF36A7-E1D4-47A7-83F1-9CB3950AEC62}">
          <x14:formula1>
            <xm:f>'DATA 03 2025'!$K$27:$K$28</xm:f>
          </x14:formula1>
          <xm:sqref>J2:J126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458A2-0BA6-443E-B2A2-D00ED7695474}">
  <dimension ref="A1:X126"/>
  <sheetViews>
    <sheetView topLeftCell="N1" workbookViewId="0">
      <selection activeCell="V17" sqref="V17"/>
    </sheetView>
  </sheetViews>
  <sheetFormatPr baseColWidth="10" defaultRowHeight="15" x14ac:dyDescent="0.25"/>
  <cols>
    <col min="1" max="1" width="15" customWidth="1"/>
  </cols>
  <sheetData>
    <row r="1" spans="1:24" x14ac:dyDescent="0.25">
      <c r="A1" s="1" t="s">
        <v>67</v>
      </c>
      <c r="B1" s="2" t="s">
        <v>68</v>
      </c>
      <c r="C1" s="2" t="s">
        <v>69</v>
      </c>
      <c r="D1" s="2" t="s">
        <v>70</v>
      </c>
      <c r="E1" s="2" t="s">
        <v>71</v>
      </c>
      <c r="F1" s="2" t="s">
        <v>73</v>
      </c>
      <c r="G1" s="2" t="s">
        <v>72</v>
      </c>
      <c r="H1" s="2"/>
      <c r="S1" t="s">
        <v>949</v>
      </c>
      <c r="T1" t="s">
        <v>950</v>
      </c>
      <c r="U1" t="s">
        <v>951</v>
      </c>
      <c r="V1" t="s">
        <v>952</v>
      </c>
      <c r="W1" t="s">
        <v>953</v>
      </c>
      <c r="X1" t="s">
        <v>954</v>
      </c>
    </row>
    <row r="2" spans="1:24" ht="45" x14ac:dyDescent="0.25">
      <c r="A2">
        <f>IF(LEN('RNV 03 2025'!G2)&gt;0, 1, 0)</f>
        <v>1</v>
      </c>
      <c r="B2">
        <f>IF('RNV 03 2025'!J2="En tiempo",1,0)</f>
        <v>1</v>
      </c>
      <c r="C2">
        <f>(A2+B2)/2</f>
        <v>1</v>
      </c>
      <c r="D2">
        <f>IF('RNV 03 2025'!G2="Acepta", 1, IF('RNV 03 2025'!G2="Rechaza", 0.5, IF(ISBLANK('RNV 03 2025'!G2), 0, )))</f>
        <v>1</v>
      </c>
      <c r="E2">
        <f>IF('RNV 03 2025'!I2="Se señala",1,0)</f>
        <v>1</v>
      </c>
      <c r="F2">
        <f>(D2+E2)/2</f>
        <v>1</v>
      </c>
      <c r="G2" t="str">
        <f>IF('RNV 03 2025'!L2="Implementadas", 1, IF('RNV 03 2025'!L2="Parcialmente implementadas", 0.5, IF('RNV 03 2025'!L2="No implementadas", 0,"0" )))</f>
        <v>0</v>
      </c>
      <c r="S2" s="41" t="s">
        <v>943</v>
      </c>
      <c r="T2" t="s">
        <v>727</v>
      </c>
      <c r="U2" t="s">
        <v>50</v>
      </c>
      <c r="V2" s="41" t="s">
        <v>959</v>
      </c>
      <c r="W2" s="41" t="s">
        <v>944</v>
      </c>
      <c r="X2" s="41" t="s">
        <v>10</v>
      </c>
    </row>
    <row r="3" spans="1:24" x14ac:dyDescent="0.25">
      <c r="A3">
        <f>IF(LEN('RNV 03 2025'!G3)&gt;0, 1, 0)</f>
        <v>0</v>
      </c>
      <c r="B3">
        <f>IF('RNV 03 2025'!J3="En tiempo",1,0)</f>
        <v>0</v>
      </c>
      <c r="C3">
        <f t="shared" ref="C3:C66" si="0">(A3+B3)/2</f>
        <v>0</v>
      </c>
      <c r="D3">
        <f>IF('RNV 03 2025'!G3="Acepta", 1, IF('RNV 03 2025'!G3="Rechaza", 0.5, IF(ISBLANK('RNV 03 2025'!G3), 0, )))</f>
        <v>0</v>
      </c>
      <c r="E3">
        <f>IF('RNV 03 2025'!I3="Se señala",1,0)</f>
        <v>0</v>
      </c>
      <c r="F3">
        <f t="shared" ref="F3:F66" si="1">(D3+E3)/2</f>
        <v>0</v>
      </c>
      <c r="G3" t="str">
        <f>IF('RNV 03 2025'!L3="Implementadas", 1, IF('RNV 03 2025'!L3="Parcialmente implementadas", 0.5, IF('RNV 03 2025'!L3="No implementadas", 0,"0" )))</f>
        <v>0</v>
      </c>
      <c r="I3" t="s">
        <v>53</v>
      </c>
      <c r="J3" t="s">
        <v>54</v>
      </c>
      <c r="K3" t="s">
        <v>56</v>
      </c>
      <c r="L3" t="s">
        <v>58</v>
      </c>
      <c r="M3" t="s">
        <v>60</v>
      </c>
      <c r="N3" t="s">
        <v>62</v>
      </c>
      <c r="O3" t="s">
        <v>63</v>
      </c>
      <c r="P3" t="s">
        <v>65</v>
      </c>
    </row>
    <row r="4" spans="1:24" x14ac:dyDescent="0.25">
      <c r="A4">
        <f>IF(LEN('RNV 03 2025'!G4)&gt;0, 1, 0)</f>
        <v>0</v>
      </c>
      <c r="B4">
        <f>IF('RNV 03 2025'!J4="En tiempo",1,0)</f>
        <v>0</v>
      </c>
      <c r="C4">
        <f t="shared" si="0"/>
        <v>0</v>
      </c>
      <c r="D4">
        <f>IF('RNV 03 2025'!G4="Acepta", 1, IF('RNV 03 2025'!G4="Rechaza", 0.5, IF(ISBLANK('RNV 03 2025'!G4), 0, )))</f>
        <v>0</v>
      </c>
      <c r="E4">
        <f>IF('RNV 03 2025'!I4="Se señala",1,0)</f>
        <v>0</v>
      </c>
      <c r="F4">
        <f t="shared" si="1"/>
        <v>0</v>
      </c>
      <c r="G4" t="str">
        <f>IF('RNV 03 2025'!L4="Implementadas", 1, IF('RNV 03 2025'!L4="Parcialmente implementadas", 0.5, IF('RNV 03 2025'!L4="No implementadas", 0,"0" )))</f>
        <v>0</v>
      </c>
      <c r="I4">
        <f>COUNT('RNV 03 2025'!F2:'RNV 03 2025'!F126)</f>
        <v>37</v>
      </c>
      <c r="J4" s="46">
        <v>125</v>
      </c>
      <c r="K4">
        <f>COUNTIF('RNV 03 2025'!G:G,"Acepta")</f>
        <v>31</v>
      </c>
      <c r="L4">
        <f>COUNTIF('RNV 03 2025'!G:G,"Rechaza")</f>
        <v>5</v>
      </c>
      <c r="M4">
        <f>COUNTBLANK('RNV 03 2025'!G2:'RNV 03 2025'!G126)</f>
        <v>89</v>
      </c>
      <c r="N4">
        <f>COUNTIF('RNV 03 2025'!J:J,"En tiempo")</f>
        <v>26</v>
      </c>
      <c r="O4" cm="1">
        <f t="array" ref="O4">COUNT(IF(LEN('RNV 03 2025'!J2:'RNV 03 2025'!J126)&gt;0,1))</f>
        <v>37</v>
      </c>
      <c r="P4">
        <f>COUNTIF('RNV 03 2025'!L2:'RNV 03 2025'!L126,"Implementadas")</f>
        <v>2</v>
      </c>
      <c r="S4" s="3">
        <f>O4/J4</f>
        <v>0.29599999999999999</v>
      </c>
      <c r="T4" s="3">
        <f>K4/J4</f>
        <v>0.248</v>
      </c>
      <c r="U4" s="3">
        <f>L4/J4</f>
        <v>0.04</v>
      </c>
      <c r="V4" s="3">
        <f>M4/J4</f>
        <v>0.71199999999999997</v>
      </c>
      <c r="W4" s="3">
        <f>N4/O4</f>
        <v>0.70270270270270274</v>
      </c>
      <c r="X4" s="3">
        <f>P4/K4</f>
        <v>6.4516129032258063E-2</v>
      </c>
    </row>
    <row r="5" spans="1:24" x14ac:dyDescent="0.25">
      <c r="A5">
        <f>IF(LEN('RNV 03 2025'!G5)&gt;0, 1, 0)</f>
        <v>0</v>
      </c>
      <c r="B5">
        <f>IF('RNV 03 2025'!J5="En tiempo",1,0)</f>
        <v>0</v>
      </c>
      <c r="C5">
        <f t="shared" si="0"/>
        <v>0</v>
      </c>
      <c r="D5">
        <f>IF('RNV 03 2025'!G5="Acepta", 1, IF('RNV 03 2025'!G5="Rechaza", 0.5, IF(ISBLANK('RNV 03 2025'!G5), 0, )))</f>
        <v>0</v>
      </c>
      <c r="E5">
        <f>IF('RNV 03 2025'!I5="Se señala",1,0)</f>
        <v>0</v>
      </c>
      <c r="F5">
        <f t="shared" si="1"/>
        <v>0</v>
      </c>
      <c r="G5" t="str">
        <f>IF('RNV 03 2025'!L5="Implementadas", 1, IF('RNV 03 2025'!L5="Parcialmente implementadas", 0.5, IF('RNV 03 2025'!L5="No implementadas", 0,"0" )))</f>
        <v>0</v>
      </c>
    </row>
    <row r="6" spans="1:24" x14ac:dyDescent="0.25">
      <c r="A6">
        <f>IF(LEN('RNV 03 2025'!G6)&gt;0, 1, 0)</f>
        <v>1</v>
      </c>
      <c r="B6">
        <f>IF('RNV 03 2025'!J6="En tiempo",1,0)</f>
        <v>1</v>
      </c>
      <c r="C6">
        <f t="shared" si="0"/>
        <v>1</v>
      </c>
      <c r="D6">
        <f>IF('RNV 03 2025'!G6="Acepta", 1, IF('RNV 03 2025'!G6="Rechaza", 0.5, IF(ISBLANK('RNV 03 2025'!G6), 0, )))</f>
        <v>0.5</v>
      </c>
      <c r="E6">
        <f>IF('RNV 03 2025'!I6="Se señala",1,0)</f>
        <v>1</v>
      </c>
      <c r="F6">
        <f t="shared" si="1"/>
        <v>0.75</v>
      </c>
      <c r="G6">
        <f>IF('RNV 03 2025'!L6="Implementadas", 1, IF('RNV 03 2025'!L6="Parcialmente implementadas", 0.5, IF('RNV 03 2025'!L6="No implementadas", 0,"0" )))</f>
        <v>0.5</v>
      </c>
      <c r="R6" t="s">
        <v>1742</v>
      </c>
      <c r="S6" t="s">
        <v>1743</v>
      </c>
      <c r="T6" t="s">
        <v>1744</v>
      </c>
      <c r="U6" t="s">
        <v>1745</v>
      </c>
      <c r="V6" t="s">
        <v>1746</v>
      </c>
      <c r="W6" t="s">
        <v>1747</v>
      </c>
    </row>
    <row r="7" spans="1:24" x14ac:dyDescent="0.25">
      <c r="A7">
        <f>IF(LEN('RNV 03 2025'!G7)&gt;0, 1, 0)</f>
        <v>1</v>
      </c>
      <c r="B7">
        <f>IF('RNV 03 2025'!J7="En tiempo",1,0)</f>
        <v>1</v>
      </c>
      <c r="C7">
        <f t="shared" si="0"/>
        <v>1</v>
      </c>
      <c r="D7">
        <f>IF('RNV 03 2025'!G7="Acepta", 1, IF('RNV 03 2025'!G7="Rechaza", 0.5, IF(ISBLANK('RNV 03 2025'!G7), 0, )))</f>
        <v>1</v>
      </c>
      <c r="E7">
        <f>IF('RNV 03 2025'!I7="Se señala",1,0)</f>
        <v>1</v>
      </c>
      <c r="F7">
        <f t="shared" si="1"/>
        <v>1</v>
      </c>
      <c r="G7">
        <f>IF('RNV 03 2025'!L7="Implementadas", 1, IF('RNV 03 2025'!L7="Parcialmente implementadas", 0.5, IF('RNV 03 2025'!L7="No implementadas", 0,"0" )))</f>
        <v>0.5</v>
      </c>
    </row>
    <row r="8" spans="1:24" x14ac:dyDescent="0.25">
      <c r="A8">
        <f>IF(LEN('RNV 03 2025'!G8)&gt;0, 1, 0)</f>
        <v>0</v>
      </c>
      <c r="B8">
        <f>IF('RNV 03 2025'!J8="En tiempo",1,0)</f>
        <v>0</v>
      </c>
      <c r="C8">
        <f t="shared" si="0"/>
        <v>0</v>
      </c>
      <c r="D8">
        <f>IF('RNV 03 2025'!G8="Acepta", 1, IF('RNV 03 2025'!G8="Rechaza", 0.5, IF(ISBLANK('RNV 03 2025'!G8), 0, )))</f>
        <v>0</v>
      </c>
      <c r="E8">
        <f>IF('RNV 03 2025'!I8="Se señala",1,0)</f>
        <v>0</v>
      </c>
      <c r="F8">
        <f t="shared" si="1"/>
        <v>0</v>
      </c>
      <c r="G8" t="str">
        <f>IF('RNV 03 2025'!L8="Implementadas", 1, IF('RNV 03 2025'!L8="Parcialmente implementadas", 0.5, IF('RNV 03 2025'!L8="No implementadas", 0,"0" )))</f>
        <v>0</v>
      </c>
    </row>
    <row r="9" spans="1:24" x14ac:dyDescent="0.25">
      <c r="A9">
        <f>IF(LEN('RNV 03 2025'!G9)&gt;0, 1, 0)</f>
        <v>1</v>
      </c>
      <c r="B9">
        <f>IF('RNV 03 2025'!J9="En tiempo",1,0)</f>
        <v>1</v>
      </c>
      <c r="C9">
        <f t="shared" si="0"/>
        <v>1</v>
      </c>
      <c r="D9">
        <f>IF('RNV 03 2025'!G9="Acepta", 1, IF('RNV 03 2025'!G9="Rechaza", 0.5, IF(ISBLANK('RNV 03 2025'!G9), 0, )))</f>
        <v>1</v>
      </c>
      <c r="E9">
        <f>IF('RNV 03 2025'!I9="Se señala",1,0)</f>
        <v>1</v>
      </c>
      <c r="F9">
        <f t="shared" si="1"/>
        <v>1</v>
      </c>
      <c r="G9" t="str">
        <f>IF('RNV 03 2025'!L9="Implementadas", 1, IF('RNV 03 2025'!L9="Parcialmente implementadas", 0.5, IF('RNV 03 2025'!L9="No implementadas", 0,"0" )))</f>
        <v>0</v>
      </c>
      <c r="I9" t="s">
        <v>67</v>
      </c>
      <c r="J9" t="s">
        <v>605</v>
      </c>
    </row>
    <row r="10" spans="1:24" x14ac:dyDescent="0.25">
      <c r="A10">
        <f>IF(LEN('RNV 03 2025'!G10)&gt;0, 1, 0)</f>
        <v>1</v>
      </c>
      <c r="B10">
        <f>IF('RNV 03 2025'!J10="En tiempo",1,0)</f>
        <v>1</v>
      </c>
      <c r="C10">
        <f t="shared" si="0"/>
        <v>1</v>
      </c>
      <c r="D10">
        <f>IF('RNV 03 2025'!G10="Acepta", 1, IF('RNV 03 2025'!G10="Rechaza", 0.5, IF(ISBLANK('RNV 03 2025'!G10), 0, )))</f>
        <v>1</v>
      </c>
      <c r="E10">
        <f>IF('RNV 03 2025'!I10="Se señala",1,0)</f>
        <v>1</v>
      </c>
      <c r="F10">
        <f t="shared" si="1"/>
        <v>1</v>
      </c>
      <c r="G10" t="str">
        <f>IF('RNV 03 2025'!L10="Implementadas", 1, IF('RNV 03 2025'!L10="Parcialmente implementadas", 0.5, IF('RNV 03 2025'!L10="No implementadas", 0,"0" )))</f>
        <v>0</v>
      </c>
      <c r="I10" t="s">
        <v>68</v>
      </c>
      <c r="J10" t="s">
        <v>7</v>
      </c>
    </row>
    <row r="11" spans="1:24" x14ac:dyDescent="0.25">
      <c r="A11">
        <f>IF(LEN('RNV 03 2025'!G11)&gt;0, 1, 0)</f>
        <v>0</v>
      </c>
      <c r="B11">
        <f>IF('RNV 03 2025'!J11="En tiempo",1,0)</f>
        <v>0</v>
      </c>
      <c r="C11">
        <f t="shared" si="0"/>
        <v>0</v>
      </c>
      <c r="D11">
        <f>IF('RNV 03 2025'!G11="Acepta", 1, IF('RNV 03 2025'!G11="Rechaza", 0.5, IF(ISBLANK('RNV 03 2025'!G11), 0, )))</f>
        <v>0</v>
      </c>
      <c r="E11">
        <f>IF('RNV 03 2025'!I11="Se señala",1,0)</f>
        <v>0</v>
      </c>
      <c r="F11">
        <f t="shared" si="1"/>
        <v>0</v>
      </c>
      <c r="G11" t="str">
        <f>IF('RNV 03 2025'!L11="Implementadas", 1, IF('RNV 03 2025'!L11="Parcialmente implementadas", 0.5, IF('RNV 03 2025'!L11="No implementadas", 0,"0" )))</f>
        <v>0</v>
      </c>
      <c r="I11" t="s">
        <v>69</v>
      </c>
      <c r="J11" t="s">
        <v>606</v>
      </c>
    </row>
    <row r="12" spans="1:24" x14ac:dyDescent="0.25">
      <c r="A12">
        <f>IF(LEN('RNV 03 2025'!G12)&gt;0, 1, 0)</f>
        <v>1</v>
      </c>
      <c r="B12">
        <f>IF('RNV 03 2025'!J12="En tiempo",1,0)</f>
        <v>1</v>
      </c>
      <c r="C12">
        <f t="shared" si="0"/>
        <v>1</v>
      </c>
      <c r="D12">
        <f>IF('RNV 03 2025'!G12="Acepta", 1, IF('RNV 03 2025'!G12="Rechaza", 0.5, IF(ISBLANK('RNV 03 2025'!G12), 0, )))</f>
        <v>1</v>
      </c>
      <c r="E12">
        <f>IF('RNV 03 2025'!I12="Se señala",1,0)</f>
        <v>1</v>
      </c>
      <c r="F12">
        <f t="shared" si="1"/>
        <v>1</v>
      </c>
      <c r="G12" t="str">
        <f>IF('RNV 03 2025'!L12="Implementadas", 1, IF('RNV 03 2025'!L12="Parcialmente implementadas", 0.5, IF('RNV 03 2025'!L12="No implementadas", 0,"0" )))</f>
        <v>0</v>
      </c>
      <c r="I12" t="s">
        <v>70</v>
      </c>
      <c r="J12" t="s">
        <v>607</v>
      </c>
    </row>
    <row r="13" spans="1:24" x14ac:dyDescent="0.25">
      <c r="A13">
        <f>IF(LEN('RNV 03 2025'!G13)&gt;0, 1, 0)</f>
        <v>0</v>
      </c>
      <c r="B13">
        <f>IF('RNV 03 2025'!J13="En tiempo",1,0)</f>
        <v>0</v>
      </c>
      <c r="C13">
        <f t="shared" si="0"/>
        <v>0</v>
      </c>
      <c r="D13">
        <f>IF('RNV 03 2025'!G13="Acepta", 1, IF('RNV 03 2025'!G13="Rechaza", 0.5, IF(ISBLANK('RNV 03 2025'!G13), 0, )))</f>
        <v>0</v>
      </c>
      <c r="E13">
        <f>IF('RNV 03 2025'!I13="Se señala",1,0)</f>
        <v>0</v>
      </c>
      <c r="F13">
        <f t="shared" si="1"/>
        <v>0</v>
      </c>
      <c r="G13" t="str">
        <f>IF('RNV 03 2025'!L13="Implementadas", 1, IF('RNV 03 2025'!L13="Parcialmente implementadas", 0.5, IF('RNV 03 2025'!L13="No implementadas", 0,"0" )))</f>
        <v>0</v>
      </c>
      <c r="I13" t="s">
        <v>608</v>
      </c>
      <c r="J13" t="s">
        <v>609</v>
      </c>
    </row>
    <row r="14" spans="1:24" x14ac:dyDescent="0.25">
      <c r="A14">
        <f>IF(LEN('RNV 03 2025'!G14)&gt;0, 1, 0)</f>
        <v>1</v>
      </c>
      <c r="B14">
        <f>IF('RNV 03 2025'!J14="En tiempo",1,0)</f>
        <v>1</v>
      </c>
      <c r="C14">
        <f t="shared" si="0"/>
        <v>1</v>
      </c>
      <c r="D14">
        <f>IF('RNV 03 2025'!G14="Acepta", 1, IF('RNV 03 2025'!G14="Rechaza", 0.5, IF(ISBLANK('RNV 03 2025'!G14), 0, )))</f>
        <v>1</v>
      </c>
      <c r="E14">
        <f>IF('RNV 03 2025'!I14="Se señala",1,0)</f>
        <v>1</v>
      </c>
      <c r="F14">
        <f t="shared" si="1"/>
        <v>1</v>
      </c>
      <c r="G14">
        <f>IF('RNV 03 2025'!L14="Implementadas", 1, IF('RNV 03 2025'!L14="Parcialmente implementadas", 0.5, IF('RNV 03 2025'!L14="No implementadas", 0,"0" )))</f>
        <v>0.5</v>
      </c>
      <c r="I14" t="s">
        <v>73</v>
      </c>
      <c r="J14" t="s">
        <v>5</v>
      </c>
    </row>
    <row r="15" spans="1:24" x14ac:dyDescent="0.25">
      <c r="A15">
        <f>IF(LEN('RNV 03 2025'!G15)&gt;0, 1, 0)</f>
        <v>0</v>
      </c>
      <c r="B15">
        <f>IF('RNV 03 2025'!J15="En tiempo",1,0)</f>
        <v>0</v>
      </c>
      <c r="C15">
        <f t="shared" si="0"/>
        <v>0</v>
      </c>
      <c r="D15">
        <f>IF('RNV 03 2025'!G15="Acepta", 1, IF('RNV 03 2025'!G15="Rechaza", 0.5, IF(ISBLANK('RNV 03 2025'!G15), 0, )))</f>
        <v>0</v>
      </c>
      <c r="E15">
        <f>IF('RNV 03 2025'!I15="Se señala",1,0)</f>
        <v>0</v>
      </c>
      <c r="F15">
        <f t="shared" si="1"/>
        <v>0</v>
      </c>
      <c r="G15" t="str">
        <f>IF('RNV 03 2025'!L15="Implementadas", 1, IF('RNV 03 2025'!L15="Parcialmente implementadas", 0.5, IF('RNV 03 2025'!L15="No implementadas", 0,"0" )))</f>
        <v>0</v>
      </c>
      <c r="I15" t="s">
        <v>72</v>
      </c>
      <c r="J15" t="s">
        <v>610</v>
      </c>
    </row>
    <row r="16" spans="1:24" x14ac:dyDescent="0.25">
      <c r="A16">
        <f>IF(LEN('RNV 03 2025'!G16)&gt;0, 1, 0)</f>
        <v>0</v>
      </c>
      <c r="B16">
        <f>IF('RNV 03 2025'!J16="En tiempo",1,0)</f>
        <v>0</v>
      </c>
      <c r="C16">
        <f t="shared" si="0"/>
        <v>0</v>
      </c>
      <c r="D16">
        <f>IF('RNV 03 2025'!G16="Acepta", 1, IF('RNV 03 2025'!G16="Rechaza", 0.5, IF(ISBLANK('RNV 03 2025'!G16), 0, )))</f>
        <v>0</v>
      </c>
      <c r="E16">
        <f>IF('RNV 03 2025'!I16="Se señala",1,0)</f>
        <v>0</v>
      </c>
      <c r="F16">
        <f t="shared" si="1"/>
        <v>0</v>
      </c>
      <c r="G16" t="str">
        <f>IF('RNV 03 2025'!L16="Implementadas", 1, IF('RNV 03 2025'!L16="Parcialmente implementadas", 0.5, IF('RNV 03 2025'!L16="No implementadas", 0,"0" )))</f>
        <v>0</v>
      </c>
    </row>
    <row r="17" spans="1:24" x14ac:dyDescent="0.25">
      <c r="A17">
        <f>IF(LEN('RNV 03 2025'!G17)&gt;0, 1, 0)</f>
        <v>0</v>
      </c>
      <c r="B17">
        <f>IF('RNV 03 2025'!J17="En tiempo",1,0)</f>
        <v>0</v>
      </c>
      <c r="C17">
        <f t="shared" si="0"/>
        <v>0</v>
      </c>
      <c r="D17">
        <f>IF('RNV 03 2025'!G17="Acepta", 1, IF('RNV 03 2025'!G17="Rechaza", 0.5, IF(ISBLANK('RNV 03 2025'!G17), 0, )))</f>
        <v>0</v>
      </c>
      <c r="E17">
        <f>IF('RNV 03 2025'!I17="Se señala",1,0)</f>
        <v>0</v>
      </c>
      <c r="F17">
        <f t="shared" si="1"/>
        <v>0</v>
      </c>
      <c r="G17" t="str">
        <f>IF('RNV 03 2025'!L17="Implementadas", 1, IF('RNV 03 2025'!L17="Parcialmente implementadas", 0.5, IF('RNV 03 2025'!L17="No implementadas", 0,"0" )))</f>
        <v>0</v>
      </c>
      <c r="I17" t="s">
        <v>53</v>
      </c>
      <c r="J17" t="s">
        <v>945</v>
      </c>
    </row>
    <row r="18" spans="1:24" x14ac:dyDescent="0.25">
      <c r="A18">
        <f>IF(LEN('RNV 03 2025'!G18)&gt;0, 1, 0)</f>
        <v>0</v>
      </c>
      <c r="B18">
        <f>IF('RNV 03 2025'!J18="En tiempo",1,0)</f>
        <v>0</v>
      </c>
      <c r="C18">
        <f t="shared" si="0"/>
        <v>0</v>
      </c>
      <c r="D18">
        <f>IF('RNV 03 2025'!G18="Acepta", 1, IF('RNV 03 2025'!G18="Rechaza", 0.5, IF(ISBLANK('RNV 03 2025'!G18), 0, )))</f>
        <v>0</v>
      </c>
      <c r="E18">
        <f>IF('RNV 03 2025'!I18="Se señala",1,0)</f>
        <v>0</v>
      </c>
      <c r="F18">
        <f t="shared" si="1"/>
        <v>0</v>
      </c>
      <c r="G18" t="str">
        <f>IF('RNV 03 2025'!L18="Implementadas", 1, IF('RNV 03 2025'!L18="Parcialmente implementadas", 0.5, IF('RNV 03 2025'!L18="No implementadas", 0,"0" )))</f>
        <v>0</v>
      </c>
      <c r="I18" t="s">
        <v>54</v>
      </c>
      <c r="J18" t="s">
        <v>946</v>
      </c>
    </row>
    <row r="19" spans="1:24" x14ac:dyDescent="0.25">
      <c r="A19">
        <f>IF(LEN('RNV 03 2025'!G19)&gt;0, 1, 0)</f>
        <v>1</v>
      </c>
      <c r="B19">
        <f>IF('RNV 03 2025'!J19="En tiempo",1,0)</f>
        <v>1</v>
      </c>
      <c r="C19">
        <f t="shared" si="0"/>
        <v>1</v>
      </c>
      <c r="D19">
        <f>IF('RNV 03 2025'!G19="Acepta", 1, IF('RNV 03 2025'!G19="Rechaza", 0.5, IF(ISBLANK('RNV 03 2025'!G19), 0, )))</f>
        <v>1</v>
      </c>
      <c r="E19">
        <f>IF('RNV 03 2025'!I19="Se señala",1,0)</f>
        <v>1</v>
      </c>
      <c r="F19">
        <f t="shared" si="1"/>
        <v>1</v>
      </c>
      <c r="G19">
        <f>IF('RNV 03 2025'!L19="Implementadas", 1, IF('RNV 03 2025'!L19="Parcialmente implementadas", 0.5, IF('RNV 03 2025'!L19="No implementadas", 0,"0" )))</f>
        <v>0.5</v>
      </c>
      <c r="I19" t="s">
        <v>56</v>
      </c>
      <c r="J19" t="s">
        <v>947</v>
      </c>
    </row>
    <row r="20" spans="1:24" x14ac:dyDescent="0.25">
      <c r="A20">
        <f>IF(LEN('RNV 03 2025'!G20)&gt;0, 1, 0)</f>
        <v>0</v>
      </c>
      <c r="B20">
        <f>IF('RNV 03 2025'!J20="En tiempo",1,0)</f>
        <v>0</v>
      </c>
      <c r="C20">
        <f t="shared" si="0"/>
        <v>0</v>
      </c>
      <c r="D20">
        <f>IF('RNV 03 2025'!G20="Acepta", 1, IF('RNV 03 2025'!G20="Rechaza", 0.5, IF(ISBLANK('RNV 03 2025'!G20), 0, )))</f>
        <v>0</v>
      </c>
      <c r="E20">
        <f>IF('RNV 03 2025'!I20="Se señala",1,0)</f>
        <v>0</v>
      </c>
      <c r="F20">
        <f t="shared" si="1"/>
        <v>0</v>
      </c>
      <c r="G20" t="str">
        <f>IF('RNV 03 2025'!L20="Implementadas", 1, IF('RNV 03 2025'!L20="Parcialmente implementadas", 0.5, IF('RNV 03 2025'!L20="No implementadas", 0,"0" )))</f>
        <v>0</v>
      </c>
      <c r="I20" t="s">
        <v>58</v>
      </c>
      <c r="J20" t="s">
        <v>948</v>
      </c>
    </row>
    <row r="21" spans="1:24" x14ac:dyDescent="0.25">
      <c r="A21">
        <f>IF(LEN('RNV 03 2025'!G21)&gt;0, 1, 0)</f>
        <v>1</v>
      </c>
      <c r="B21">
        <f>IF('RNV 03 2025'!J21="En tiempo",1,0)</f>
        <v>1</v>
      </c>
      <c r="C21">
        <f t="shared" si="0"/>
        <v>1</v>
      </c>
      <c r="D21">
        <f>IF('RNV 03 2025'!G21="Acepta", 1, IF('RNV 03 2025'!G21="Rechaza", 0.5, IF(ISBLANK('RNV 03 2025'!G21), 0, )))</f>
        <v>1</v>
      </c>
      <c r="E21">
        <f>IF('RNV 03 2025'!I21="Se señala",1,0)</f>
        <v>1</v>
      </c>
      <c r="F21">
        <f t="shared" si="1"/>
        <v>1</v>
      </c>
      <c r="G21">
        <f>IF('RNV 03 2025'!L21="Implementadas", 1, IF('RNV 03 2025'!L21="Parcialmente implementadas", 0.5, IF('RNV 03 2025'!L21="No implementadas", 0,"0" )))</f>
        <v>0.5</v>
      </c>
      <c r="I21" t="s">
        <v>60</v>
      </c>
      <c r="J21" t="s">
        <v>955</v>
      </c>
    </row>
    <row r="22" spans="1:24" x14ac:dyDescent="0.25">
      <c r="A22">
        <f>IF(LEN('RNV 03 2025'!G22)&gt;0, 1, 0)</f>
        <v>1</v>
      </c>
      <c r="B22">
        <f>IF('RNV 03 2025'!J22="En tiempo",1,0)</f>
        <v>1</v>
      </c>
      <c r="C22">
        <f t="shared" si="0"/>
        <v>1</v>
      </c>
      <c r="D22">
        <f>IF('RNV 03 2025'!G22="Acepta", 1, IF('RNV 03 2025'!G22="Rechaza", 0.5, IF(ISBLANK('RNV 03 2025'!G22), 0, )))</f>
        <v>1</v>
      </c>
      <c r="E22">
        <f>IF('RNV 03 2025'!I22="Se señala",1,0)</f>
        <v>1</v>
      </c>
      <c r="F22">
        <f t="shared" si="1"/>
        <v>1</v>
      </c>
      <c r="G22" t="str">
        <f>IF('RNV 03 2025'!L22="Implementadas", 1, IF('RNV 03 2025'!L22="Parcialmente implementadas", 0.5, IF('RNV 03 2025'!L22="No implementadas", 0,"0" )))</f>
        <v>0</v>
      </c>
      <c r="I22" t="s">
        <v>62</v>
      </c>
      <c r="J22" t="s">
        <v>956</v>
      </c>
    </row>
    <row r="23" spans="1:24" x14ac:dyDescent="0.25">
      <c r="A23">
        <f>IF(LEN('RNV 03 2025'!G23)&gt;0, 1, 0)</f>
        <v>1</v>
      </c>
      <c r="B23">
        <f>IF('RNV 03 2025'!J23="En tiempo",1,0)</f>
        <v>0</v>
      </c>
      <c r="C23">
        <f t="shared" si="0"/>
        <v>0.5</v>
      </c>
      <c r="D23">
        <f>IF('RNV 03 2025'!G23="Acepta", 1, IF('RNV 03 2025'!G23="Rechaza", 0.5, IF(ISBLANK('RNV 03 2025'!G23), 0, )))</f>
        <v>1</v>
      </c>
      <c r="E23">
        <f>IF('RNV 03 2025'!I23="Se señala",1,0)</f>
        <v>1</v>
      </c>
      <c r="F23">
        <f t="shared" si="1"/>
        <v>1</v>
      </c>
      <c r="G23" t="str">
        <f>IF('RNV 03 2025'!L23="Implementadas", 1, IF('RNV 03 2025'!L23="Parcialmente implementadas", 0.5, IF('RNV 03 2025'!L23="No implementadas", 0,"0" )))</f>
        <v>0</v>
      </c>
      <c r="I23" t="s">
        <v>63</v>
      </c>
      <c r="J23" t="s">
        <v>958</v>
      </c>
    </row>
    <row r="24" spans="1:24" x14ac:dyDescent="0.25">
      <c r="A24">
        <f>IF(LEN('RNV 03 2025'!G24)&gt;0, 1, 0)</f>
        <v>0</v>
      </c>
      <c r="B24">
        <f>IF('RNV 03 2025'!J24="En tiempo",1,0)</f>
        <v>0</v>
      </c>
      <c r="C24">
        <f t="shared" si="0"/>
        <v>0</v>
      </c>
      <c r="D24">
        <f>IF('RNV 03 2025'!G24="Acepta", 1, IF('RNV 03 2025'!G24="Rechaza", 0.5, IF(ISBLANK('RNV 03 2025'!G24), 0, )))</f>
        <v>0</v>
      </c>
      <c r="E24">
        <f>IF('RNV 03 2025'!I24="Se señala",1,0)</f>
        <v>0</v>
      </c>
      <c r="F24">
        <f t="shared" si="1"/>
        <v>0</v>
      </c>
      <c r="G24" t="str">
        <f>IF('RNV 03 2025'!L24="Implementadas", 1, IF('RNV 03 2025'!L24="Parcialmente implementadas", 0.5, IF('RNV 03 2025'!L24="No implementadas", 0,"0" )))</f>
        <v>0</v>
      </c>
      <c r="I24" t="s">
        <v>65</v>
      </c>
      <c r="J24" t="s">
        <v>957</v>
      </c>
    </row>
    <row r="25" spans="1:24" x14ac:dyDescent="0.25">
      <c r="A25">
        <f>IF(LEN('RNV 03 2025'!G25)&gt;0, 1, 0)</f>
        <v>0</v>
      </c>
      <c r="B25">
        <f>IF('RNV 03 2025'!J25="En tiempo",1,0)</f>
        <v>0</v>
      </c>
      <c r="C25">
        <f t="shared" si="0"/>
        <v>0</v>
      </c>
      <c r="D25">
        <f>IF('RNV 03 2025'!G25="Acepta", 1, IF('RNV 03 2025'!G25="Rechaza", 0.5, IF(ISBLANK('RNV 03 2025'!G25), 0, )))</f>
        <v>0</v>
      </c>
      <c r="E25">
        <f>IF('RNV 03 2025'!I25="Se señala",1,0)</f>
        <v>0</v>
      </c>
      <c r="F25">
        <f t="shared" si="1"/>
        <v>0</v>
      </c>
      <c r="G25" t="str">
        <f>IF('RNV 03 2025'!L25="Implementadas", 1, IF('RNV 03 2025'!L25="Parcialmente implementadas", 0.5, IF('RNV 03 2025'!L25="No implementadas", 0,"0" )))</f>
        <v>0</v>
      </c>
    </row>
    <row r="26" spans="1:24" x14ac:dyDescent="0.25">
      <c r="A26">
        <f>IF(LEN('RNV 03 2025'!G26)&gt;0, 1, 0)</f>
        <v>0</v>
      </c>
      <c r="B26">
        <f>IF('RNV 03 2025'!J26="En tiempo",1,0)</f>
        <v>0</v>
      </c>
      <c r="C26">
        <f t="shared" si="0"/>
        <v>0</v>
      </c>
      <c r="D26">
        <f>IF('RNV 03 2025'!G26="Acepta", 1, IF('RNV 03 2025'!G26="Rechaza", 0.5, IF(ISBLANK('RNV 03 2025'!G26), 0, )))</f>
        <v>0</v>
      </c>
      <c r="E26">
        <f>IF('RNV 03 2025'!I26="Se señala",1,0)</f>
        <v>0</v>
      </c>
      <c r="F26">
        <f t="shared" si="1"/>
        <v>0</v>
      </c>
      <c r="G26" t="str">
        <f>IF('RNV 03 2025'!L26="Implementadas", 1, IF('RNV 03 2025'!L26="Parcialmente implementadas", 0.5, IF('RNV 03 2025'!L26="No implementadas", 0,"0" )))</f>
        <v>0</v>
      </c>
    </row>
    <row r="27" spans="1:24" x14ac:dyDescent="0.25">
      <c r="A27">
        <f>IF(LEN('RNV 03 2025'!G27)&gt;0, 1, 0)</f>
        <v>0</v>
      </c>
      <c r="B27">
        <f>IF('RNV 03 2025'!J27="En tiempo",1,0)</f>
        <v>0</v>
      </c>
      <c r="C27">
        <f t="shared" si="0"/>
        <v>0</v>
      </c>
      <c r="D27">
        <f>IF('RNV 03 2025'!G27="Acepta", 1, IF('RNV 03 2025'!G27="Rechaza", 0.5, IF(ISBLANK('RNV 03 2025'!G27), 0, )))</f>
        <v>0</v>
      </c>
      <c r="E27">
        <f>IF('RNV 03 2025'!I27="Se señala",1,0)</f>
        <v>0</v>
      </c>
      <c r="F27">
        <f t="shared" si="1"/>
        <v>0</v>
      </c>
      <c r="G27" t="str">
        <f>IF('RNV 03 2025'!L27="Implementadas", 1, IF('RNV 03 2025'!L27="Parcialmente implementadas", 0.5, IF('RNV 03 2025'!L27="No implementadas", 0,"0" )))</f>
        <v>0</v>
      </c>
      <c r="I27" t="s">
        <v>727</v>
      </c>
      <c r="J27" t="s">
        <v>46</v>
      </c>
      <c r="K27" t="s">
        <v>49</v>
      </c>
      <c r="L27" t="s">
        <v>52</v>
      </c>
    </row>
    <row r="28" spans="1:24" x14ac:dyDescent="0.25">
      <c r="A28">
        <f>IF(LEN('RNV 03 2025'!G28)&gt;0, 1, 0)</f>
        <v>1</v>
      </c>
      <c r="B28">
        <f>IF('RNV 03 2025'!J28="En tiempo",1,0)</f>
        <v>1</v>
      </c>
      <c r="C28">
        <f t="shared" si="0"/>
        <v>1</v>
      </c>
      <c r="D28">
        <f>IF('RNV 03 2025'!G28="Acepta", 1, IF('RNV 03 2025'!G28="Rechaza", 0.5, IF(ISBLANK('RNV 03 2025'!G28), 0, )))</f>
        <v>1</v>
      </c>
      <c r="E28">
        <f>IF('RNV 03 2025'!I28="Se señala",1,0)</f>
        <v>1</v>
      </c>
      <c r="F28">
        <f t="shared" si="1"/>
        <v>1</v>
      </c>
      <c r="G28" t="str">
        <f>IF('RNV 03 2025'!L28="Implementadas", 1, IF('RNV 03 2025'!L28="Parcialmente implementadas", 0.5, IF('RNV 03 2025'!L28="No implementadas", 0,"0" )))</f>
        <v>0</v>
      </c>
      <c r="I28" t="s">
        <v>50</v>
      </c>
      <c r="J28" t="s">
        <v>51</v>
      </c>
      <c r="K28" t="s">
        <v>47</v>
      </c>
      <c r="L28" t="s">
        <v>48</v>
      </c>
    </row>
    <row r="29" spans="1:24" x14ac:dyDescent="0.25">
      <c r="A29">
        <f>IF(LEN('RNV 03 2025'!G29)&gt;0, 1, 0)</f>
        <v>0</v>
      </c>
      <c r="B29">
        <f>IF('RNV 03 2025'!J29="En tiempo",1,0)</f>
        <v>0</v>
      </c>
      <c r="C29">
        <f t="shared" si="0"/>
        <v>0</v>
      </c>
      <c r="D29">
        <f>IF('RNV 03 2025'!G29="Acepta", 1, IF('RNV 03 2025'!G29="Rechaza", 0.5, IF(ISBLANK('RNV 03 2025'!G29), 0, )))</f>
        <v>0</v>
      </c>
      <c r="E29">
        <f>IF('RNV 03 2025'!I29="Se señala",1,0)</f>
        <v>0</v>
      </c>
      <c r="F29">
        <f t="shared" si="1"/>
        <v>0</v>
      </c>
      <c r="G29" t="str">
        <f>IF('RNV 03 2025'!L29="Implementadas", 1, IF('RNV 03 2025'!L29="Parcialmente implementadas", 0.5, IF('RNV 03 2025'!L29="No implementadas", 0,"0" )))</f>
        <v>0</v>
      </c>
      <c r="L29" t="s">
        <v>729</v>
      </c>
    </row>
    <row r="30" spans="1:24" x14ac:dyDescent="0.25">
      <c r="A30">
        <f>IF(LEN('RNV 03 2025'!G30)&gt;0, 1, 0)</f>
        <v>0</v>
      </c>
      <c r="B30">
        <f>IF('RNV 03 2025'!J30="En tiempo",1,0)</f>
        <v>0</v>
      </c>
      <c r="C30">
        <f t="shared" si="0"/>
        <v>0</v>
      </c>
      <c r="D30">
        <f>IF('RNV 03 2025'!G30="Acepta", 1, IF('RNV 03 2025'!G30="Rechaza", 0.5, IF(ISBLANK('RNV 03 2025'!G30), 0, )))</f>
        <v>0</v>
      </c>
      <c r="E30">
        <f>IF('RNV 03 2025'!I30="Se señala",1,0)</f>
        <v>0</v>
      </c>
      <c r="F30">
        <f t="shared" si="1"/>
        <v>0</v>
      </c>
      <c r="G30" t="str">
        <f>IF('RNV 03 2025'!L30="Implementadas", 1, IF('RNV 03 2025'!L30="Parcialmente implementadas", 0.5, IF('RNV 03 2025'!L30="No implementadas", 0,"0" )))</f>
        <v>0</v>
      </c>
      <c r="S30" s="3"/>
      <c r="T30" s="3"/>
      <c r="U30" s="3"/>
      <c r="V30" s="3"/>
      <c r="W30" s="3"/>
      <c r="X30" s="3"/>
    </row>
    <row r="31" spans="1:24" x14ac:dyDescent="0.25">
      <c r="A31">
        <f>IF(LEN('RNV 03 2025'!G31)&gt;0, 1, 0)</f>
        <v>1</v>
      </c>
      <c r="B31">
        <f>IF('RNV 03 2025'!J31="En tiempo",1,0)</f>
        <v>0</v>
      </c>
      <c r="C31">
        <f t="shared" si="0"/>
        <v>0.5</v>
      </c>
      <c r="D31">
        <f>IF('RNV 03 2025'!G31="Acepta", 1, IF('RNV 03 2025'!G31="Rechaza", 0.5, IF(ISBLANK('RNV 03 2025'!G31), 0, )))</f>
        <v>1</v>
      </c>
      <c r="E31">
        <f>IF('RNV 03 2025'!I31="Se señala",1,0)</f>
        <v>1</v>
      </c>
      <c r="F31">
        <f t="shared" si="1"/>
        <v>1</v>
      </c>
      <c r="G31" t="str">
        <f>IF('RNV 03 2025'!L31="Implementadas", 1, IF('RNV 03 2025'!L31="Parcialmente implementadas", 0.5, IF('RNV 03 2025'!L31="No implementadas", 0,"0" )))</f>
        <v>0</v>
      </c>
    </row>
    <row r="32" spans="1:24" x14ac:dyDescent="0.25">
      <c r="A32">
        <f>IF(LEN('RNV 03 2025'!G32)&gt;0, 1, 0)</f>
        <v>0</v>
      </c>
      <c r="B32">
        <f>IF('RNV 03 2025'!J32="En tiempo",1,0)</f>
        <v>0</v>
      </c>
      <c r="C32">
        <f t="shared" si="0"/>
        <v>0</v>
      </c>
      <c r="D32">
        <f>IF('RNV 03 2025'!G32="Acepta", 1, IF('RNV 03 2025'!G32="Rechaza", 0.5, IF(ISBLANK('RNV 03 2025'!G32), 0, )))</f>
        <v>0</v>
      </c>
      <c r="E32">
        <f>IF('RNV 03 2025'!I32="Se señala",1,0)</f>
        <v>0</v>
      </c>
      <c r="F32">
        <f t="shared" si="1"/>
        <v>0</v>
      </c>
      <c r="G32" t="str">
        <f>IF('RNV 03 2025'!L32="Implementadas", 1, IF('RNV 03 2025'!L32="Parcialmente implementadas", 0.5, IF('RNV 03 2025'!L32="No implementadas", 0,"0" )))</f>
        <v>0</v>
      </c>
    </row>
    <row r="33" spans="1:7" x14ac:dyDescent="0.25">
      <c r="A33">
        <f>IF(LEN('RNV 03 2025'!G33)&gt;0, 1, 0)</f>
        <v>0</v>
      </c>
      <c r="B33">
        <f>IF('RNV 03 2025'!J33="En tiempo",1,0)</f>
        <v>0</v>
      </c>
      <c r="C33">
        <f t="shared" si="0"/>
        <v>0</v>
      </c>
      <c r="D33">
        <f>IF('RNV 03 2025'!G33="Acepta", 1, IF('RNV 03 2025'!G33="Rechaza", 0.5, IF(ISBLANK('RNV 03 2025'!G33), 0, )))</f>
        <v>0</v>
      </c>
      <c r="E33">
        <f>IF('RNV 03 2025'!I33="Se señala",1,0)</f>
        <v>0</v>
      </c>
      <c r="F33">
        <f t="shared" si="1"/>
        <v>0</v>
      </c>
      <c r="G33" t="str">
        <f>IF('RNV 03 2025'!L33="Implementadas", 1, IF('RNV 03 2025'!L33="Parcialmente implementadas", 0.5, IF('RNV 03 2025'!L33="No implementadas", 0,"0" )))</f>
        <v>0</v>
      </c>
    </row>
    <row r="34" spans="1:7" x14ac:dyDescent="0.25">
      <c r="A34">
        <f>IF(LEN('RNV 03 2025'!G34)&gt;0, 1, 0)</f>
        <v>0</v>
      </c>
      <c r="B34">
        <f>IF('RNV 03 2025'!J34="En tiempo",1,0)</f>
        <v>0</v>
      </c>
      <c r="C34">
        <f t="shared" si="0"/>
        <v>0</v>
      </c>
      <c r="D34">
        <f>IF('RNV 03 2025'!G34="Acepta", 1, IF('RNV 03 2025'!G34="Rechaza", 0.5, IF(ISBLANK('RNV 03 2025'!G34), 0, )))</f>
        <v>0</v>
      </c>
      <c r="E34">
        <f>IF('RNV 03 2025'!I34="Se señala",1,0)</f>
        <v>0</v>
      </c>
      <c r="F34">
        <f t="shared" si="1"/>
        <v>0</v>
      </c>
      <c r="G34" t="str">
        <f>IF('RNV 03 2025'!L34="Implementadas", 1, IF('RNV 03 2025'!L34="Parcialmente implementadas", 0.5, IF('RNV 03 2025'!L34="No implementadas", 0,"0" )))</f>
        <v>0</v>
      </c>
    </row>
    <row r="35" spans="1:7" x14ac:dyDescent="0.25">
      <c r="A35">
        <f>IF(LEN('RNV 03 2025'!G35)&gt;0, 1, 0)</f>
        <v>0</v>
      </c>
      <c r="B35">
        <f>IF('RNV 03 2025'!J35="En tiempo",1,0)</f>
        <v>0</v>
      </c>
      <c r="C35">
        <f t="shared" si="0"/>
        <v>0</v>
      </c>
      <c r="D35">
        <f>IF('RNV 03 2025'!G35="Acepta", 1, IF('RNV 03 2025'!G35="Rechaza", 0.5, IF(ISBLANK('RNV 03 2025'!G35), 0, )))</f>
        <v>0</v>
      </c>
      <c r="E35">
        <f>IF('RNV 03 2025'!I35="Se señala",1,0)</f>
        <v>0</v>
      </c>
      <c r="F35">
        <f t="shared" si="1"/>
        <v>0</v>
      </c>
      <c r="G35" t="str">
        <f>IF('RNV 03 2025'!L35="Implementadas", 1, IF('RNV 03 2025'!L35="Parcialmente implementadas", 0.5, IF('RNV 03 2025'!L35="No implementadas", 0,"0" )))</f>
        <v>0</v>
      </c>
    </row>
    <row r="36" spans="1:7" x14ac:dyDescent="0.25">
      <c r="A36">
        <f>IF(LEN('RNV 03 2025'!G36)&gt;0, 1, 0)</f>
        <v>0</v>
      </c>
      <c r="B36">
        <f>IF('RNV 03 2025'!J36="En tiempo",1,0)</f>
        <v>0</v>
      </c>
      <c r="C36">
        <f t="shared" si="0"/>
        <v>0</v>
      </c>
      <c r="D36">
        <f>IF('RNV 03 2025'!G36="Acepta", 1, IF('RNV 03 2025'!G36="Rechaza", 0.5, IF(ISBLANK('RNV 03 2025'!G36), 0, )))</f>
        <v>0</v>
      </c>
      <c r="E36">
        <f>IF('RNV 03 2025'!I36="Se señala",1,0)</f>
        <v>0</v>
      </c>
      <c r="F36">
        <f t="shared" si="1"/>
        <v>0</v>
      </c>
      <c r="G36" t="str">
        <f>IF('RNV 03 2025'!L36="Implementadas", 1, IF('RNV 03 2025'!L36="Parcialmente implementadas", 0.5, IF('RNV 03 2025'!L36="No implementadas", 0,"0" )))</f>
        <v>0</v>
      </c>
    </row>
    <row r="37" spans="1:7" x14ac:dyDescent="0.25">
      <c r="A37">
        <f>IF(LEN('RNV 03 2025'!G37)&gt;0, 1, 0)</f>
        <v>1</v>
      </c>
      <c r="B37">
        <f>IF('RNV 03 2025'!J37="En tiempo",1,0)</f>
        <v>1</v>
      </c>
      <c r="C37">
        <f t="shared" si="0"/>
        <v>1</v>
      </c>
      <c r="D37">
        <f>IF('RNV 03 2025'!G37="Acepta", 1, IF('RNV 03 2025'!G37="Rechaza", 0.5, IF(ISBLANK('RNV 03 2025'!G37), 0, )))</f>
        <v>0.5</v>
      </c>
      <c r="E37">
        <f>IF('RNV 03 2025'!I37="Se señala",1,0)</f>
        <v>0</v>
      </c>
      <c r="F37">
        <f t="shared" si="1"/>
        <v>0.25</v>
      </c>
      <c r="G37">
        <f>IF('RNV 03 2025'!L37="Implementadas", 1, IF('RNV 03 2025'!L37="Parcialmente implementadas", 0.5, IF('RNV 03 2025'!L37="No implementadas", 0,"0" )))</f>
        <v>0</v>
      </c>
    </row>
    <row r="38" spans="1:7" x14ac:dyDescent="0.25">
      <c r="A38">
        <f>IF(LEN('RNV 03 2025'!G38)&gt;0, 1, 0)</f>
        <v>0</v>
      </c>
      <c r="B38">
        <f>IF('RNV 03 2025'!J38="En tiempo",1,0)</f>
        <v>0</v>
      </c>
      <c r="C38">
        <f t="shared" si="0"/>
        <v>0</v>
      </c>
      <c r="D38">
        <f>IF('RNV 03 2025'!G38="Acepta", 1, IF('RNV 03 2025'!G38="Rechaza", 0.5, IF(ISBLANK('RNV 03 2025'!G38), 0, )))</f>
        <v>0</v>
      </c>
      <c r="E38">
        <f>IF('RNV 03 2025'!I38="Se señala",1,0)</f>
        <v>0</v>
      </c>
      <c r="F38">
        <f t="shared" si="1"/>
        <v>0</v>
      </c>
      <c r="G38" t="str">
        <f>IF('RNV 03 2025'!L38="Implementadas", 1, IF('RNV 03 2025'!L38="Parcialmente implementadas", 0.5, IF('RNV 03 2025'!L38="No implementadas", 0,"0" )))</f>
        <v>0</v>
      </c>
    </row>
    <row r="39" spans="1:7" x14ac:dyDescent="0.25">
      <c r="A39">
        <f>IF(LEN('RNV 03 2025'!G39)&gt;0, 1, 0)</f>
        <v>0</v>
      </c>
      <c r="B39">
        <f>IF('RNV 03 2025'!J39="En tiempo",1,0)</f>
        <v>0</v>
      </c>
      <c r="C39">
        <f t="shared" si="0"/>
        <v>0</v>
      </c>
      <c r="D39">
        <f>IF('RNV 03 2025'!G39="Acepta", 1, IF('RNV 03 2025'!G39="Rechaza", 0.5, IF(ISBLANK('RNV 03 2025'!G39), 0, )))</f>
        <v>0</v>
      </c>
      <c r="E39">
        <f>IF('RNV 03 2025'!I39="Se señala",1,0)</f>
        <v>0</v>
      </c>
      <c r="F39">
        <f t="shared" si="1"/>
        <v>0</v>
      </c>
      <c r="G39" t="str">
        <f>IF('RNV 03 2025'!L39="Implementadas", 1, IF('RNV 03 2025'!L39="Parcialmente implementadas", 0.5, IF('RNV 03 2025'!L39="No implementadas", 0,"0" )))</f>
        <v>0</v>
      </c>
    </row>
    <row r="40" spans="1:7" x14ac:dyDescent="0.25">
      <c r="A40">
        <f>IF(LEN('RNV 03 2025'!G40)&gt;0, 1, 0)</f>
        <v>0</v>
      </c>
      <c r="B40">
        <f>IF('RNV 03 2025'!J40="En tiempo",1,0)</f>
        <v>0</v>
      </c>
      <c r="C40">
        <f t="shared" si="0"/>
        <v>0</v>
      </c>
      <c r="D40">
        <f>IF('RNV 03 2025'!G40="Acepta", 1, IF('RNV 03 2025'!G40="Rechaza", 0.5, IF(ISBLANK('RNV 03 2025'!G40), 0, )))</f>
        <v>0</v>
      </c>
      <c r="E40">
        <f>IF('RNV 03 2025'!I40="Se señala",1,0)</f>
        <v>0</v>
      </c>
      <c r="F40">
        <f t="shared" si="1"/>
        <v>0</v>
      </c>
      <c r="G40" t="str">
        <f>IF('RNV 03 2025'!L40="Implementadas", 1, IF('RNV 03 2025'!L40="Parcialmente implementadas", 0.5, IF('RNV 03 2025'!L40="No implementadas", 0,"0" )))</f>
        <v>0</v>
      </c>
    </row>
    <row r="41" spans="1:7" x14ac:dyDescent="0.25">
      <c r="A41">
        <f>IF(LEN('RNV 03 2025'!G41)&gt;0, 1, 0)</f>
        <v>0</v>
      </c>
      <c r="B41">
        <f>IF('RNV 03 2025'!J41="En tiempo",1,0)</f>
        <v>0</v>
      </c>
      <c r="C41">
        <f t="shared" si="0"/>
        <v>0</v>
      </c>
      <c r="D41">
        <f>IF('RNV 03 2025'!G41="Acepta", 1, IF('RNV 03 2025'!G41="Rechaza", 0.5, IF(ISBLANK('RNV 03 2025'!G41), 0, )))</f>
        <v>0</v>
      </c>
      <c r="E41">
        <f>IF('RNV 03 2025'!I41="Se señala",1,0)</f>
        <v>0</v>
      </c>
      <c r="F41">
        <f t="shared" si="1"/>
        <v>0</v>
      </c>
      <c r="G41" t="str">
        <f>IF('RNV 03 2025'!L41="Implementadas", 1, IF('RNV 03 2025'!L41="Parcialmente implementadas", 0.5, IF('RNV 03 2025'!L41="No implementadas", 0,"0" )))</f>
        <v>0</v>
      </c>
    </row>
    <row r="42" spans="1:7" x14ac:dyDescent="0.25">
      <c r="A42">
        <f>IF(LEN('RNV 03 2025'!G42)&gt;0, 1, 0)</f>
        <v>1</v>
      </c>
      <c r="B42">
        <f>IF('RNV 03 2025'!J42="En tiempo",1,0)</f>
        <v>1</v>
      </c>
      <c r="C42">
        <f t="shared" si="0"/>
        <v>1</v>
      </c>
      <c r="D42">
        <f>IF('RNV 03 2025'!G42="Acepta", 1, IF('RNV 03 2025'!G42="Rechaza", 0.5, IF(ISBLANK('RNV 03 2025'!G42), 0, )))</f>
        <v>1</v>
      </c>
      <c r="E42">
        <f>IF('RNV 03 2025'!I42="Se señala",1,0)</f>
        <v>1</v>
      </c>
      <c r="F42">
        <f t="shared" si="1"/>
        <v>1</v>
      </c>
      <c r="G42" t="str">
        <f>IF('RNV 03 2025'!L42="Implementadas", 1, IF('RNV 03 2025'!L42="Parcialmente implementadas", 0.5, IF('RNV 03 2025'!L42="No implementadas", 0,"0" )))</f>
        <v>0</v>
      </c>
    </row>
    <row r="43" spans="1:7" x14ac:dyDescent="0.25">
      <c r="A43">
        <f>IF(LEN('RNV 03 2025'!G43)&gt;0, 1, 0)</f>
        <v>0</v>
      </c>
      <c r="B43">
        <f>IF('RNV 03 2025'!J43="En tiempo",1,0)</f>
        <v>0</v>
      </c>
      <c r="C43">
        <f t="shared" si="0"/>
        <v>0</v>
      </c>
      <c r="D43">
        <f>IF('RNV 03 2025'!G43="Acepta", 1, IF('RNV 03 2025'!G43="Rechaza", 0.5, IF(ISBLANK('RNV 03 2025'!G43), 0, )))</f>
        <v>0</v>
      </c>
      <c r="E43">
        <f>IF('RNV 03 2025'!I43="Se señala",1,0)</f>
        <v>0</v>
      </c>
      <c r="F43">
        <f t="shared" si="1"/>
        <v>0</v>
      </c>
      <c r="G43" t="str">
        <f>IF('RNV 03 2025'!L43="Implementadas", 1, IF('RNV 03 2025'!L43="Parcialmente implementadas", 0.5, IF('RNV 03 2025'!L43="No implementadas", 0,"0" )))</f>
        <v>0</v>
      </c>
    </row>
    <row r="44" spans="1:7" x14ac:dyDescent="0.25">
      <c r="A44">
        <f>IF(LEN('RNV 03 2025'!G44)&gt;0, 1, 0)</f>
        <v>0</v>
      </c>
      <c r="B44">
        <f>IF('RNV 03 2025'!J44="En tiempo",1,0)</f>
        <v>0</v>
      </c>
      <c r="C44">
        <f t="shared" si="0"/>
        <v>0</v>
      </c>
      <c r="D44">
        <f>IF('RNV 03 2025'!G44="Acepta", 1, IF('RNV 03 2025'!G44="Rechaza", 0.5, IF(ISBLANK('RNV 03 2025'!G44), 0, )))</f>
        <v>0</v>
      </c>
      <c r="E44">
        <f>IF('RNV 03 2025'!I44="Se señala",1,0)</f>
        <v>0</v>
      </c>
      <c r="F44">
        <f t="shared" si="1"/>
        <v>0</v>
      </c>
      <c r="G44" t="str">
        <f>IF('RNV 03 2025'!L44="Implementadas", 1, IF('RNV 03 2025'!L44="Parcialmente implementadas", 0.5, IF('RNV 03 2025'!L44="No implementadas", 0,"0" )))</f>
        <v>0</v>
      </c>
    </row>
    <row r="45" spans="1:7" x14ac:dyDescent="0.25">
      <c r="A45">
        <f>IF(LEN('RNV 03 2025'!G45)&gt;0, 1, 0)</f>
        <v>0</v>
      </c>
      <c r="B45">
        <f>IF('RNV 03 2025'!J45="En tiempo",1,0)</f>
        <v>0</v>
      </c>
      <c r="C45">
        <f t="shared" si="0"/>
        <v>0</v>
      </c>
      <c r="D45">
        <f>IF('RNV 03 2025'!G45="Acepta", 1, IF('RNV 03 2025'!G45="Rechaza", 0.5, IF(ISBLANK('RNV 03 2025'!G45), 0, )))</f>
        <v>0</v>
      </c>
      <c r="E45">
        <f>IF('RNV 03 2025'!I45="Se señala",1,0)</f>
        <v>0</v>
      </c>
      <c r="F45">
        <f t="shared" si="1"/>
        <v>0</v>
      </c>
      <c r="G45" t="str">
        <f>IF('RNV 03 2025'!L45="Implementadas", 1, IF('RNV 03 2025'!L45="Parcialmente implementadas", 0.5, IF('RNV 03 2025'!L45="No implementadas", 0,"0" )))</f>
        <v>0</v>
      </c>
    </row>
    <row r="46" spans="1:7" x14ac:dyDescent="0.25">
      <c r="A46">
        <f>IF(LEN('RNV 03 2025'!G46)&gt;0, 1, 0)</f>
        <v>0</v>
      </c>
      <c r="B46">
        <f>IF('RNV 03 2025'!J46="En tiempo",1,0)</f>
        <v>0</v>
      </c>
      <c r="C46">
        <f t="shared" si="0"/>
        <v>0</v>
      </c>
      <c r="D46">
        <f>IF('RNV 03 2025'!G46="Acepta", 1, IF('RNV 03 2025'!G46="Rechaza", 0.5, IF(ISBLANK('RNV 03 2025'!G46), 0, )))</f>
        <v>0</v>
      </c>
      <c r="E46">
        <f>IF('RNV 03 2025'!I46="Se señala",1,0)</f>
        <v>0</v>
      </c>
      <c r="F46">
        <f t="shared" si="1"/>
        <v>0</v>
      </c>
      <c r="G46" t="str">
        <f>IF('RNV 03 2025'!L46="Implementadas", 1, IF('RNV 03 2025'!L46="Parcialmente implementadas", 0.5, IF('RNV 03 2025'!L46="No implementadas", 0,"0" )))</f>
        <v>0</v>
      </c>
    </row>
    <row r="47" spans="1:7" x14ac:dyDescent="0.25">
      <c r="A47">
        <f>IF(LEN('RNV 03 2025'!G47)&gt;0, 1, 0)</f>
        <v>0</v>
      </c>
      <c r="B47">
        <f>IF('RNV 03 2025'!J47="En tiempo",1,0)</f>
        <v>0</v>
      </c>
      <c r="C47">
        <f t="shared" si="0"/>
        <v>0</v>
      </c>
      <c r="D47">
        <f>IF('RNV 03 2025'!G47="Acepta", 1, IF('RNV 03 2025'!G47="Rechaza", 0.5, IF(ISBLANK('RNV 03 2025'!G47), 0, )))</f>
        <v>0</v>
      </c>
      <c r="E47">
        <f>IF('RNV 03 2025'!I47="Se señala",1,0)</f>
        <v>0</v>
      </c>
      <c r="F47">
        <f t="shared" si="1"/>
        <v>0</v>
      </c>
      <c r="G47" t="str">
        <f>IF('RNV 03 2025'!L47="Implementadas", 1, IF('RNV 03 2025'!L47="Parcialmente implementadas", 0.5, IF('RNV 03 2025'!L47="No implementadas", 0,"0" )))</f>
        <v>0</v>
      </c>
    </row>
    <row r="48" spans="1:7" x14ac:dyDescent="0.25">
      <c r="A48">
        <f>IF(LEN('RNV 03 2025'!G48)&gt;0, 1, 0)</f>
        <v>0</v>
      </c>
      <c r="B48">
        <f>IF('RNV 03 2025'!J48="En tiempo",1,0)</f>
        <v>0</v>
      </c>
      <c r="C48">
        <f t="shared" si="0"/>
        <v>0</v>
      </c>
      <c r="D48">
        <f>IF('RNV 03 2025'!G48="Acepta", 1, IF('RNV 03 2025'!G48="Rechaza", 0.5, IF(ISBLANK('RNV 03 2025'!G48), 0, )))</f>
        <v>0</v>
      </c>
      <c r="E48">
        <f>IF('RNV 03 2025'!I48="Se señala",1,0)</f>
        <v>0</v>
      </c>
      <c r="F48">
        <f t="shared" si="1"/>
        <v>0</v>
      </c>
      <c r="G48" t="str">
        <f>IF('RNV 03 2025'!L48="Implementadas", 1, IF('RNV 03 2025'!L48="Parcialmente implementadas", 0.5, IF('RNV 03 2025'!L48="No implementadas", 0,"0" )))</f>
        <v>0</v>
      </c>
    </row>
    <row r="49" spans="1:7" x14ac:dyDescent="0.25">
      <c r="A49">
        <f>IF(LEN('RNV 03 2025'!G49)&gt;0, 1, 0)</f>
        <v>1</v>
      </c>
      <c r="B49">
        <f>IF('RNV 03 2025'!J49="En tiempo",1,0)</f>
        <v>1</v>
      </c>
      <c r="C49">
        <f t="shared" si="0"/>
        <v>1</v>
      </c>
      <c r="D49">
        <f>IF('RNV 03 2025'!G49="Acepta", 1, IF('RNV 03 2025'!G49="Rechaza", 0.5, IF(ISBLANK('RNV 03 2025'!G49), 0, )))</f>
        <v>0.5</v>
      </c>
      <c r="E49">
        <f>IF('RNV 03 2025'!I49="Se señala",1,0)</f>
        <v>0</v>
      </c>
      <c r="F49">
        <f t="shared" si="1"/>
        <v>0.25</v>
      </c>
      <c r="G49">
        <f>IF('RNV 03 2025'!L49="Implementadas", 1, IF('RNV 03 2025'!L49="Parcialmente implementadas", 0.5, IF('RNV 03 2025'!L49="No implementadas", 0,"0" )))</f>
        <v>0.5</v>
      </c>
    </row>
    <row r="50" spans="1:7" x14ac:dyDescent="0.25">
      <c r="A50">
        <f>IF(LEN('RNV 03 2025'!G50)&gt;0, 1, 0)</f>
        <v>0</v>
      </c>
      <c r="B50">
        <f>IF('RNV 03 2025'!J50="En tiempo",1,0)</f>
        <v>0</v>
      </c>
      <c r="C50">
        <f t="shared" si="0"/>
        <v>0</v>
      </c>
      <c r="D50">
        <f>IF('RNV 03 2025'!G50="Acepta", 1, IF('RNV 03 2025'!G50="Rechaza", 0.5, IF(ISBLANK('RNV 03 2025'!G50), 0, )))</f>
        <v>0</v>
      </c>
      <c r="E50">
        <f>IF('RNV 03 2025'!I50="Se señala",1,0)</f>
        <v>0</v>
      </c>
      <c r="F50">
        <f t="shared" si="1"/>
        <v>0</v>
      </c>
      <c r="G50" t="str">
        <f>IF('RNV 03 2025'!L50="Implementadas", 1, IF('RNV 03 2025'!L50="Parcialmente implementadas", 0.5, IF('RNV 03 2025'!L50="No implementadas", 0,"0" )))</f>
        <v>0</v>
      </c>
    </row>
    <row r="51" spans="1:7" x14ac:dyDescent="0.25">
      <c r="A51">
        <f>IF(LEN('RNV 03 2025'!G51)&gt;0, 1, 0)</f>
        <v>1</v>
      </c>
      <c r="B51">
        <f>IF('RNV 03 2025'!J51="En tiempo",1,0)</f>
        <v>1</v>
      </c>
      <c r="C51">
        <f t="shared" si="0"/>
        <v>1</v>
      </c>
      <c r="D51">
        <f>IF('RNV 03 2025'!G51="Acepta", 1, IF('RNV 03 2025'!G51="Rechaza", 0.5, IF(ISBLANK('RNV 03 2025'!G51), 0, )))</f>
        <v>1</v>
      </c>
      <c r="E51">
        <f>IF('RNV 03 2025'!I51="Se señala",1,0)</f>
        <v>1</v>
      </c>
      <c r="F51">
        <f t="shared" si="1"/>
        <v>1</v>
      </c>
      <c r="G51" t="str">
        <f>IF('RNV 03 2025'!L51="Implementadas", 1, IF('RNV 03 2025'!L51="Parcialmente implementadas", 0.5, IF('RNV 03 2025'!L51="No implementadas", 0,"0" )))</f>
        <v>0</v>
      </c>
    </row>
    <row r="52" spans="1:7" x14ac:dyDescent="0.25">
      <c r="A52">
        <f>IF(LEN('RNV 03 2025'!G52)&gt;0, 1, 0)</f>
        <v>0</v>
      </c>
      <c r="B52">
        <f>IF('RNV 03 2025'!J52="En tiempo",1,0)</f>
        <v>0</v>
      </c>
      <c r="C52">
        <f t="shared" si="0"/>
        <v>0</v>
      </c>
      <c r="D52">
        <f>IF('RNV 03 2025'!G52="Acepta", 1, IF('RNV 03 2025'!G52="Rechaza", 0.5, IF(ISBLANK('RNV 03 2025'!G52), 0, )))</f>
        <v>0</v>
      </c>
      <c r="E52">
        <f>IF('RNV 03 2025'!I52="Se señala",1,0)</f>
        <v>0</v>
      </c>
      <c r="F52">
        <f t="shared" si="1"/>
        <v>0</v>
      </c>
      <c r="G52" t="str">
        <f>IF('RNV 03 2025'!L52="Implementadas", 1, IF('RNV 03 2025'!L52="Parcialmente implementadas", 0.5, IF('RNV 03 2025'!L52="No implementadas", 0,"0" )))</f>
        <v>0</v>
      </c>
    </row>
    <row r="53" spans="1:7" x14ac:dyDescent="0.25">
      <c r="A53">
        <f>IF(LEN('RNV 03 2025'!G53)&gt;0, 1, 0)</f>
        <v>1</v>
      </c>
      <c r="B53">
        <f>IF('RNV 03 2025'!J53="En tiempo",1,0)</f>
        <v>1</v>
      </c>
      <c r="C53">
        <f t="shared" si="0"/>
        <v>1</v>
      </c>
      <c r="D53">
        <f>IF('RNV 03 2025'!G53="Acepta", 1, IF('RNV 03 2025'!G53="Rechaza", 0.5, IF(ISBLANK('RNV 03 2025'!G53), 0, )))</f>
        <v>1</v>
      </c>
      <c r="E53">
        <f>IF('RNV 03 2025'!I53="Se señala",1,0)</f>
        <v>1</v>
      </c>
      <c r="F53">
        <f t="shared" si="1"/>
        <v>1</v>
      </c>
      <c r="G53" t="str">
        <f>IF('RNV 03 2025'!L53="Implementadas", 1, IF('RNV 03 2025'!L53="Parcialmente implementadas", 0.5, IF('RNV 03 2025'!L53="No implementadas", 0,"0" )))</f>
        <v>0</v>
      </c>
    </row>
    <row r="54" spans="1:7" x14ac:dyDescent="0.25">
      <c r="A54">
        <f>IF(LEN('RNV 03 2025'!G54)&gt;0, 1, 0)</f>
        <v>0</v>
      </c>
      <c r="B54">
        <f>IF('RNV 03 2025'!J54="En tiempo",1,0)</f>
        <v>0</v>
      </c>
      <c r="C54">
        <f t="shared" si="0"/>
        <v>0</v>
      </c>
      <c r="D54">
        <f>IF('RNV 03 2025'!G54="Acepta", 1, IF('RNV 03 2025'!G54="Rechaza", 0.5, IF(ISBLANK('RNV 03 2025'!G54), 0, )))</f>
        <v>0</v>
      </c>
      <c r="E54">
        <f>IF('RNV 03 2025'!I54="Se señala",1,0)</f>
        <v>0</v>
      </c>
      <c r="F54">
        <f t="shared" si="1"/>
        <v>0</v>
      </c>
      <c r="G54" t="str">
        <f>IF('RNV 03 2025'!L54="Implementadas", 1, IF('RNV 03 2025'!L54="Parcialmente implementadas", 0.5, IF('RNV 03 2025'!L54="No implementadas", 0,"0" )))</f>
        <v>0</v>
      </c>
    </row>
    <row r="55" spans="1:7" x14ac:dyDescent="0.25">
      <c r="A55">
        <f>IF(LEN('RNV 03 2025'!G55)&gt;0, 1, 0)</f>
        <v>0</v>
      </c>
      <c r="B55">
        <f>IF('RNV 03 2025'!J55="En tiempo",1,0)</f>
        <v>0</v>
      </c>
      <c r="C55">
        <f t="shared" si="0"/>
        <v>0</v>
      </c>
      <c r="D55">
        <f>IF('RNV 03 2025'!G55="Acepta", 1, IF('RNV 03 2025'!G55="Rechaza", 0.5, IF(ISBLANK('RNV 03 2025'!G55), 0, )))</f>
        <v>0</v>
      </c>
      <c r="E55">
        <f>IF('RNV 03 2025'!I55="Se señala",1,0)</f>
        <v>0</v>
      </c>
      <c r="F55">
        <f t="shared" si="1"/>
        <v>0</v>
      </c>
      <c r="G55" t="str">
        <f>IF('RNV 03 2025'!L55="Implementadas", 1, IF('RNV 03 2025'!L55="Parcialmente implementadas", 0.5, IF('RNV 03 2025'!L55="No implementadas", 0,"0" )))</f>
        <v>0</v>
      </c>
    </row>
    <row r="56" spans="1:7" x14ac:dyDescent="0.25">
      <c r="A56">
        <f>IF(LEN('RNV 03 2025'!G56)&gt;0, 1, 0)</f>
        <v>1</v>
      </c>
      <c r="B56">
        <f>IF('RNV 03 2025'!J56="En tiempo",1,0)</f>
        <v>1</v>
      </c>
      <c r="C56">
        <f t="shared" si="0"/>
        <v>1</v>
      </c>
      <c r="D56">
        <f>IF('RNV 03 2025'!G56="Acepta", 1, IF('RNV 03 2025'!G56="Rechaza", 0.5, IF(ISBLANK('RNV 03 2025'!G56), 0, )))</f>
        <v>1</v>
      </c>
      <c r="E56">
        <f>IF('RNV 03 2025'!I56="Se señala",1,0)</f>
        <v>1</v>
      </c>
      <c r="F56">
        <f t="shared" si="1"/>
        <v>1</v>
      </c>
      <c r="G56">
        <f>IF('RNV 03 2025'!L56="Implementadas", 1, IF('RNV 03 2025'!L56="Parcialmente implementadas", 0.5, IF('RNV 03 2025'!L56="No implementadas", 0,"0" )))</f>
        <v>0.5</v>
      </c>
    </row>
    <row r="57" spans="1:7" x14ac:dyDescent="0.25">
      <c r="A57">
        <f>IF(LEN('RNV 03 2025'!G57)&gt;0, 1, 0)</f>
        <v>0</v>
      </c>
      <c r="B57">
        <f>IF('RNV 03 2025'!J57="En tiempo",1,0)</f>
        <v>0</v>
      </c>
      <c r="C57">
        <f t="shared" si="0"/>
        <v>0</v>
      </c>
      <c r="D57">
        <f>IF('RNV 03 2025'!G57="Acepta", 1, IF('RNV 03 2025'!G57="Rechaza", 0.5, IF(ISBLANK('RNV 03 2025'!G57), 0, )))</f>
        <v>0</v>
      </c>
      <c r="E57">
        <f>IF('RNV 03 2025'!I57="Se señala",1,0)</f>
        <v>0</v>
      </c>
      <c r="F57">
        <f t="shared" si="1"/>
        <v>0</v>
      </c>
      <c r="G57" t="str">
        <f>IF('RNV 03 2025'!L57="Implementadas", 1, IF('RNV 03 2025'!L57="Parcialmente implementadas", 0.5, IF('RNV 03 2025'!L57="No implementadas", 0,"0" )))</f>
        <v>0</v>
      </c>
    </row>
    <row r="58" spans="1:7" x14ac:dyDescent="0.25">
      <c r="A58">
        <f>IF(LEN('RNV 03 2025'!G58)&gt;0, 1, 0)</f>
        <v>0</v>
      </c>
      <c r="B58">
        <f>IF('RNV 03 2025'!J58="En tiempo",1,0)</f>
        <v>0</v>
      </c>
      <c r="C58">
        <f t="shared" si="0"/>
        <v>0</v>
      </c>
      <c r="D58">
        <f>IF('RNV 03 2025'!G58="Acepta", 1, IF('RNV 03 2025'!G58="Rechaza", 0.5, IF(ISBLANK('RNV 03 2025'!G58), 0, )))</f>
        <v>0</v>
      </c>
      <c r="E58">
        <f>IF('RNV 03 2025'!I58="Se señala",1,0)</f>
        <v>0</v>
      </c>
      <c r="F58">
        <f t="shared" si="1"/>
        <v>0</v>
      </c>
      <c r="G58" t="str">
        <f>IF('RNV 03 2025'!L58="Implementadas", 1, IF('RNV 03 2025'!L58="Parcialmente implementadas", 0.5, IF('RNV 03 2025'!L58="No implementadas", 0,"0" )))</f>
        <v>0</v>
      </c>
    </row>
    <row r="59" spans="1:7" x14ac:dyDescent="0.25">
      <c r="A59">
        <f>IF(LEN('RNV 03 2025'!G59)&gt;0, 1, 0)</f>
        <v>0</v>
      </c>
      <c r="B59">
        <f>IF('RNV 03 2025'!J59="En tiempo",1,0)</f>
        <v>0</v>
      </c>
      <c r="C59">
        <f t="shared" si="0"/>
        <v>0</v>
      </c>
      <c r="D59">
        <f>IF('RNV 03 2025'!G59="Acepta", 1, IF('RNV 03 2025'!G59="Rechaza", 0.5, IF(ISBLANK('RNV 03 2025'!G59), 0, )))</f>
        <v>0</v>
      </c>
      <c r="E59">
        <f>IF('RNV 03 2025'!I59="Se señala",1,0)</f>
        <v>0</v>
      </c>
      <c r="F59">
        <f t="shared" si="1"/>
        <v>0</v>
      </c>
      <c r="G59" t="str">
        <f>IF('RNV 03 2025'!L59="Implementadas", 1, IF('RNV 03 2025'!L59="Parcialmente implementadas", 0.5, IF('RNV 03 2025'!L59="No implementadas", 0,"0" )))</f>
        <v>0</v>
      </c>
    </row>
    <row r="60" spans="1:7" x14ac:dyDescent="0.25">
      <c r="A60">
        <f>IF(LEN('RNV 03 2025'!G60)&gt;0, 1, 0)</f>
        <v>0</v>
      </c>
      <c r="B60">
        <f>IF('RNV 03 2025'!J60="En tiempo",1,0)</f>
        <v>0</v>
      </c>
      <c r="C60">
        <f t="shared" si="0"/>
        <v>0</v>
      </c>
      <c r="D60">
        <f>IF('RNV 03 2025'!G60="Acepta", 1, IF('RNV 03 2025'!G60="Rechaza", 0.5, IF(ISBLANK('RNV 03 2025'!G60), 0, )))</f>
        <v>0</v>
      </c>
      <c r="E60">
        <f>IF('RNV 03 2025'!I60="Se señala",1,0)</f>
        <v>0</v>
      </c>
      <c r="F60">
        <f t="shared" si="1"/>
        <v>0</v>
      </c>
      <c r="G60" t="str">
        <f>IF('RNV 03 2025'!L60="Implementadas", 1, IF('RNV 03 2025'!L60="Parcialmente implementadas", 0.5, IF('RNV 03 2025'!L60="No implementadas", 0,"0" )))</f>
        <v>0</v>
      </c>
    </row>
    <row r="61" spans="1:7" x14ac:dyDescent="0.25">
      <c r="A61">
        <f>IF(LEN('RNV 03 2025'!G61)&gt;0, 1, 0)</f>
        <v>0</v>
      </c>
      <c r="B61">
        <f>IF('RNV 03 2025'!J61="En tiempo",1,0)</f>
        <v>0</v>
      </c>
      <c r="C61">
        <f t="shared" si="0"/>
        <v>0</v>
      </c>
      <c r="D61">
        <f>IF('RNV 03 2025'!G61="Acepta", 1, IF('RNV 03 2025'!G61="Rechaza", 0.5, IF(ISBLANK('RNV 03 2025'!G61), 0, )))</f>
        <v>0</v>
      </c>
      <c r="E61">
        <f>IF('RNV 03 2025'!I61="Se señala",1,0)</f>
        <v>0</v>
      </c>
      <c r="F61">
        <f t="shared" si="1"/>
        <v>0</v>
      </c>
      <c r="G61" t="str">
        <f>IF('RNV 03 2025'!L61="Implementadas", 1, IF('RNV 03 2025'!L61="Parcialmente implementadas", 0.5, IF('RNV 03 2025'!L61="No implementadas", 0,"0" )))</f>
        <v>0</v>
      </c>
    </row>
    <row r="62" spans="1:7" x14ac:dyDescent="0.25">
      <c r="A62">
        <f>IF(LEN('RNV 03 2025'!G62)&gt;0, 1, 0)</f>
        <v>0</v>
      </c>
      <c r="B62">
        <f>IF('RNV 03 2025'!J62="En tiempo",1,0)</f>
        <v>0</v>
      </c>
      <c r="C62">
        <f t="shared" si="0"/>
        <v>0</v>
      </c>
      <c r="D62">
        <f>IF('RNV 03 2025'!G62="Acepta", 1, IF('RNV 03 2025'!G62="Rechaza", 0.5, IF(ISBLANK('RNV 03 2025'!G62), 0, )))</f>
        <v>0</v>
      </c>
      <c r="E62">
        <f>IF('RNV 03 2025'!I62="Se señala",1,0)</f>
        <v>0</v>
      </c>
      <c r="F62">
        <f t="shared" si="1"/>
        <v>0</v>
      </c>
      <c r="G62" t="str">
        <f>IF('RNV 03 2025'!L62="Implementadas", 1, IF('RNV 03 2025'!L62="Parcialmente implementadas", 0.5, IF('RNV 03 2025'!L62="No implementadas", 0,"0" )))</f>
        <v>0</v>
      </c>
    </row>
    <row r="63" spans="1:7" x14ac:dyDescent="0.25">
      <c r="A63">
        <f>IF(LEN('RNV 03 2025'!G63)&gt;0, 1, 0)</f>
        <v>0</v>
      </c>
      <c r="B63">
        <f>IF('RNV 03 2025'!J63="En tiempo",1,0)</f>
        <v>0</v>
      </c>
      <c r="C63">
        <f t="shared" si="0"/>
        <v>0</v>
      </c>
      <c r="D63">
        <f>IF('RNV 03 2025'!G63="Acepta", 1, IF('RNV 03 2025'!G63="Rechaza", 0.5, IF(ISBLANK('RNV 03 2025'!G63), 0, )))</f>
        <v>0</v>
      </c>
      <c r="E63">
        <f>IF('RNV 03 2025'!I63="Se señala",1,0)</f>
        <v>0</v>
      </c>
      <c r="F63">
        <f t="shared" si="1"/>
        <v>0</v>
      </c>
      <c r="G63" t="str">
        <f>IF('RNV 03 2025'!L63="Implementadas", 1, IF('RNV 03 2025'!L63="Parcialmente implementadas", 0.5, IF('RNV 03 2025'!L63="No implementadas", 0,"0" )))</f>
        <v>0</v>
      </c>
    </row>
    <row r="64" spans="1:7" x14ac:dyDescent="0.25">
      <c r="A64">
        <f>IF(LEN('RNV 03 2025'!G64)&gt;0, 1, 0)</f>
        <v>0</v>
      </c>
      <c r="B64">
        <f>IF('RNV 03 2025'!J64="En tiempo",1,0)</f>
        <v>0</v>
      </c>
      <c r="C64">
        <f t="shared" si="0"/>
        <v>0</v>
      </c>
      <c r="D64">
        <f>IF('RNV 03 2025'!G64="Acepta", 1, IF('RNV 03 2025'!G64="Rechaza", 0.5, IF(ISBLANK('RNV 03 2025'!G64), 0, )))</f>
        <v>0</v>
      </c>
      <c r="E64">
        <f>IF('RNV 03 2025'!I64="Se señala",1,0)</f>
        <v>0</v>
      </c>
      <c r="F64">
        <f t="shared" si="1"/>
        <v>0</v>
      </c>
      <c r="G64" t="str">
        <f>IF('RNV 03 2025'!L64="Implementadas", 1, IF('RNV 03 2025'!L64="Parcialmente implementadas", 0.5, IF('RNV 03 2025'!L64="No implementadas", 0,"0" )))</f>
        <v>0</v>
      </c>
    </row>
    <row r="65" spans="1:7" x14ac:dyDescent="0.25">
      <c r="A65">
        <f>IF(LEN('RNV 03 2025'!G65)&gt;0, 1, 0)</f>
        <v>0</v>
      </c>
      <c r="B65">
        <f>IF('RNV 03 2025'!J65="En tiempo",1,0)</f>
        <v>0</v>
      </c>
      <c r="C65">
        <f t="shared" si="0"/>
        <v>0</v>
      </c>
      <c r="D65">
        <f>IF('RNV 03 2025'!G65="Acepta", 1, IF('RNV 03 2025'!G65="Rechaza", 0.5, IF(ISBLANK('RNV 03 2025'!G65), 0, )))</f>
        <v>0</v>
      </c>
      <c r="E65">
        <f>IF('RNV 03 2025'!I65="Se señala",1,0)</f>
        <v>0</v>
      </c>
      <c r="F65">
        <f t="shared" si="1"/>
        <v>0</v>
      </c>
      <c r="G65" t="str">
        <f>IF('RNV 03 2025'!L65="Implementadas", 1, IF('RNV 03 2025'!L65="Parcialmente implementadas", 0.5, IF('RNV 03 2025'!L65="No implementadas", 0,"0" )))</f>
        <v>0</v>
      </c>
    </row>
    <row r="66" spans="1:7" x14ac:dyDescent="0.25">
      <c r="A66">
        <f>IF(LEN('RNV 03 2025'!G66)&gt;0, 1, 0)</f>
        <v>1</v>
      </c>
      <c r="B66">
        <f>IF('RNV 03 2025'!J66="En tiempo",1,0)</f>
        <v>1</v>
      </c>
      <c r="C66">
        <f t="shared" si="0"/>
        <v>1</v>
      </c>
      <c r="D66">
        <f>IF('RNV 03 2025'!G66="Acepta", 1, IF('RNV 03 2025'!G66="Rechaza", 0.5, IF(ISBLANK('RNV 03 2025'!G66), 0, )))</f>
        <v>1</v>
      </c>
      <c r="E66">
        <f>IF('RNV 03 2025'!I66="Se señala",1,0)</f>
        <v>1</v>
      </c>
      <c r="F66">
        <f t="shared" si="1"/>
        <v>1</v>
      </c>
      <c r="G66">
        <f>IF('RNV 03 2025'!L66="Implementadas", 1, IF('RNV 03 2025'!L66="Parcialmente implementadas", 0.5, IF('RNV 03 2025'!L66="No implementadas", 0,"0" )))</f>
        <v>0.5</v>
      </c>
    </row>
    <row r="67" spans="1:7" x14ac:dyDescent="0.25">
      <c r="A67">
        <f>IF(LEN('RNV 03 2025'!G67)&gt;0, 1, 0)</f>
        <v>1</v>
      </c>
      <c r="B67">
        <f>IF('RNV 03 2025'!J67="En tiempo",1,0)</f>
        <v>0</v>
      </c>
      <c r="C67">
        <f t="shared" ref="C67:C126" si="2">(A67+B67)/2</f>
        <v>0.5</v>
      </c>
      <c r="D67">
        <f>IF('RNV 03 2025'!G67="Acepta", 1, IF('RNV 03 2025'!G67="Rechaza", 0.5, IF(ISBLANK('RNV 03 2025'!G67), 0, )))</f>
        <v>0.5</v>
      </c>
      <c r="E67">
        <f>IF('RNV 03 2025'!I67="Se señala",1,0)</f>
        <v>1</v>
      </c>
      <c r="F67">
        <f t="shared" ref="F67:F126" si="3">(D67+E67)/2</f>
        <v>0.75</v>
      </c>
      <c r="G67">
        <f>IF('RNV 03 2025'!L67="Implementadas", 1, IF('RNV 03 2025'!L67="Parcialmente implementadas", 0.5, IF('RNV 03 2025'!L67="No implementadas", 0,"0" )))</f>
        <v>0.5</v>
      </c>
    </row>
    <row r="68" spans="1:7" x14ac:dyDescent="0.25">
      <c r="A68">
        <f>IF(LEN('RNV 03 2025'!G68)&gt;0, 1, 0)</f>
        <v>0</v>
      </c>
      <c r="B68">
        <f>IF('RNV 03 2025'!J68="En tiempo",1,0)</f>
        <v>0</v>
      </c>
      <c r="C68">
        <f t="shared" si="2"/>
        <v>0</v>
      </c>
      <c r="D68">
        <f>IF('RNV 03 2025'!G68="Acepta", 1, IF('RNV 03 2025'!G68="Rechaza", 0.5, IF(ISBLANK('RNV 03 2025'!G68), 0, )))</f>
        <v>0</v>
      </c>
      <c r="E68">
        <f>IF('RNV 03 2025'!I68="Se señala",1,0)</f>
        <v>0</v>
      </c>
      <c r="F68">
        <f t="shared" si="3"/>
        <v>0</v>
      </c>
      <c r="G68" t="str">
        <f>IF('RNV 03 2025'!L68="Implementadas", 1, IF('RNV 03 2025'!L68="Parcialmente implementadas", 0.5, IF('RNV 03 2025'!L68="No implementadas", 0,"0" )))</f>
        <v>0</v>
      </c>
    </row>
    <row r="69" spans="1:7" x14ac:dyDescent="0.25">
      <c r="A69">
        <f>IF(LEN('RNV 03 2025'!G69)&gt;0, 1, 0)</f>
        <v>0</v>
      </c>
      <c r="B69">
        <f>IF('RNV 03 2025'!J69="En tiempo",1,0)</f>
        <v>0</v>
      </c>
      <c r="C69">
        <f t="shared" si="2"/>
        <v>0</v>
      </c>
      <c r="D69">
        <f>IF('RNV 03 2025'!G69="Acepta", 1, IF('RNV 03 2025'!G69="Rechaza", 0.5, IF(ISBLANK('RNV 03 2025'!G69), 0, )))</f>
        <v>0</v>
      </c>
      <c r="E69">
        <f>IF('RNV 03 2025'!I69="Se señala",1,0)</f>
        <v>0</v>
      </c>
      <c r="F69">
        <f t="shared" si="3"/>
        <v>0</v>
      </c>
      <c r="G69" t="str">
        <f>IF('RNV 03 2025'!L69="Implementadas", 1, IF('RNV 03 2025'!L69="Parcialmente implementadas", 0.5, IF('RNV 03 2025'!L69="No implementadas", 0,"0" )))</f>
        <v>0</v>
      </c>
    </row>
    <row r="70" spans="1:7" x14ac:dyDescent="0.25">
      <c r="A70">
        <f>IF(LEN('RNV 03 2025'!G70)&gt;0, 1, 0)</f>
        <v>0</v>
      </c>
      <c r="B70">
        <f>IF('RNV 03 2025'!J70="En tiempo",1,0)</f>
        <v>0</v>
      </c>
      <c r="C70">
        <f t="shared" si="2"/>
        <v>0</v>
      </c>
      <c r="D70">
        <f>IF('RNV 03 2025'!G70="Acepta", 1, IF('RNV 03 2025'!G70="Rechaza", 0.5, IF(ISBLANK('RNV 03 2025'!G70), 0, )))</f>
        <v>0</v>
      </c>
      <c r="E70">
        <f>IF('RNV 03 2025'!I70="Se señala",1,0)</f>
        <v>0</v>
      </c>
      <c r="F70">
        <f t="shared" si="3"/>
        <v>0</v>
      </c>
      <c r="G70" t="str">
        <f>IF('RNV 03 2025'!L70="Implementadas", 1, IF('RNV 03 2025'!L70="Parcialmente implementadas", 0.5, IF('RNV 03 2025'!L70="No implementadas", 0,"0" )))</f>
        <v>0</v>
      </c>
    </row>
    <row r="71" spans="1:7" x14ac:dyDescent="0.25">
      <c r="A71">
        <f>IF(LEN('RNV 03 2025'!G71)&gt;0, 1, 0)</f>
        <v>0</v>
      </c>
      <c r="B71">
        <f>IF('RNV 03 2025'!J71="En tiempo",1,0)</f>
        <v>0</v>
      </c>
      <c r="C71">
        <f t="shared" si="2"/>
        <v>0</v>
      </c>
      <c r="D71">
        <f>IF('RNV 03 2025'!G71="Acepta", 1, IF('RNV 03 2025'!G71="Rechaza", 0.5, IF(ISBLANK('RNV 03 2025'!G71), 0, )))</f>
        <v>0</v>
      </c>
      <c r="E71">
        <f>IF('RNV 03 2025'!I71="Se señala",1,0)</f>
        <v>0</v>
      </c>
      <c r="F71">
        <f t="shared" si="3"/>
        <v>0</v>
      </c>
      <c r="G71" t="str">
        <f>IF('RNV 03 2025'!L71="Implementadas", 1, IF('RNV 03 2025'!L71="Parcialmente implementadas", 0.5, IF('RNV 03 2025'!L71="No implementadas", 0,"0" )))</f>
        <v>0</v>
      </c>
    </row>
    <row r="72" spans="1:7" x14ac:dyDescent="0.25">
      <c r="A72">
        <f>IF(LEN('RNV 03 2025'!G72)&gt;0, 1, 0)</f>
        <v>0</v>
      </c>
      <c r="B72">
        <f>IF('RNV 03 2025'!J72="En tiempo",1,0)</f>
        <v>0</v>
      </c>
      <c r="C72">
        <f t="shared" si="2"/>
        <v>0</v>
      </c>
      <c r="D72">
        <f>IF('RNV 03 2025'!G72="Acepta", 1, IF('RNV 03 2025'!G72="Rechaza", 0.5, IF(ISBLANK('RNV 03 2025'!G72), 0, )))</f>
        <v>0</v>
      </c>
      <c r="E72">
        <f>IF('RNV 03 2025'!I72="Se señala",1,0)</f>
        <v>0</v>
      </c>
      <c r="F72">
        <f t="shared" si="3"/>
        <v>0</v>
      </c>
      <c r="G72" t="str">
        <f>IF('RNV 03 2025'!L72="Implementadas", 1, IF('RNV 03 2025'!L72="Parcialmente implementadas", 0.5, IF('RNV 03 2025'!L72="No implementadas", 0,"0" )))</f>
        <v>0</v>
      </c>
    </row>
    <row r="73" spans="1:7" x14ac:dyDescent="0.25">
      <c r="A73">
        <f>IF(LEN('RNV 03 2025'!G73)&gt;0, 1, 0)</f>
        <v>0</v>
      </c>
      <c r="B73">
        <f>IF('RNV 03 2025'!J73="En tiempo",1,0)</f>
        <v>0</v>
      </c>
      <c r="C73">
        <f t="shared" si="2"/>
        <v>0</v>
      </c>
      <c r="D73">
        <f>IF('RNV 03 2025'!G73="Acepta", 1, IF('RNV 03 2025'!G73="Rechaza", 0.5, IF(ISBLANK('RNV 03 2025'!G73), 0, )))</f>
        <v>0</v>
      </c>
      <c r="E73">
        <f>IF('RNV 03 2025'!I73="Se señala",1,0)</f>
        <v>0</v>
      </c>
      <c r="F73">
        <f t="shared" si="3"/>
        <v>0</v>
      </c>
      <c r="G73" t="str">
        <f>IF('RNV 03 2025'!L73="Implementadas", 1, IF('RNV 03 2025'!L73="Parcialmente implementadas", 0.5, IF('RNV 03 2025'!L73="No implementadas", 0,"0" )))</f>
        <v>0</v>
      </c>
    </row>
    <row r="74" spans="1:7" x14ac:dyDescent="0.25">
      <c r="A74">
        <f>IF(LEN('RNV 03 2025'!G74)&gt;0, 1, 0)</f>
        <v>1</v>
      </c>
      <c r="B74">
        <f>IF('RNV 03 2025'!J74="En tiempo",1,0)</f>
        <v>1</v>
      </c>
      <c r="C74">
        <f t="shared" si="2"/>
        <v>1</v>
      </c>
      <c r="D74">
        <f>IF('RNV 03 2025'!G74="Acepta", 1, IF('RNV 03 2025'!G74="Rechaza", 0.5, IF(ISBLANK('RNV 03 2025'!G74), 0, )))</f>
        <v>1</v>
      </c>
      <c r="E74">
        <f>IF('RNV 03 2025'!I74="Se señala",1,0)</f>
        <v>1</v>
      </c>
      <c r="F74">
        <f t="shared" si="3"/>
        <v>1</v>
      </c>
      <c r="G74" t="str">
        <f>IF('RNV 03 2025'!L74="Implementadas", 1, IF('RNV 03 2025'!L74="Parcialmente implementadas", 0.5, IF('RNV 03 2025'!L74="No implementadas", 0,"0" )))</f>
        <v>0</v>
      </c>
    </row>
    <row r="75" spans="1:7" x14ac:dyDescent="0.25">
      <c r="A75">
        <f>IF(LEN('RNV 03 2025'!G75)&gt;0, 1, 0)</f>
        <v>0</v>
      </c>
      <c r="B75">
        <f>IF('RNV 03 2025'!J75="En tiempo",1,0)</f>
        <v>0</v>
      </c>
      <c r="C75">
        <f t="shared" si="2"/>
        <v>0</v>
      </c>
      <c r="D75">
        <f>IF('RNV 03 2025'!G75="Acepta", 1, IF('RNV 03 2025'!G75="Rechaza", 0.5, IF(ISBLANK('RNV 03 2025'!G75), 0, )))</f>
        <v>0</v>
      </c>
      <c r="E75">
        <f>IF('RNV 03 2025'!I75="Se señala",1,0)</f>
        <v>0</v>
      </c>
      <c r="F75">
        <f t="shared" si="3"/>
        <v>0</v>
      </c>
      <c r="G75" t="str">
        <f>IF('RNV 03 2025'!L75="Implementadas", 1, IF('RNV 03 2025'!L75="Parcialmente implementadas", 0.5, IF('RNV 03 2025'!L75="No implementadas", 0,"0" )))</f>
        <v>0</v>
      </c>
    </row>
    <row r="76" spans="1:7" x14ac:dyDescent="0.25">
      <c r="A76">
        <f>IF(LEN('RNV 03 2025'!G76)&gt;0, 1, 0)</f>
        <v>0</v>
      </c>
      <c r="B76">
        <f>IF('RNV 03 2025'!J76="En tiempo",1,0)</f>
        <v>0</v>
      </c>
      <c r="C76">
        <f t="shared" si="2"/>
        <v>0</v>
      </c>
      <c r="D76">
        <f>IF('RNV 03 2025'!G76="Acepta", 1, IF('RNV 03 2025'!G76="Rechaza", 0.5, IF(ISBLANK('RNV 03 2025'!G76), 0, )))</f>
        <v>0</v>
      </c>
      <c r="E76">
        <f>IF('RNV 03 2025'!I76="Se señala",1,0)</f>
        <v>0</v>
      </c>
      <c r="F76">
        <f t="shared" si="3"/>
        <v>0</v>
      </c>
      <c r="G76" t="str">
        <f>IF('RNV 03 2025'!L76="Implementadas", 1, IF('RNV 03 2025'!L76="Parcialmente implementadas", 0.5, IF('RNV 03 2025'!L76="No implementadas", 0,"0" )))</f>
        <v>0</v>
      </c>
    </row>
    <row r="77" spans="1:7" x14ac:dyDescent="0.25">
      <c r="A77">
        <f>IF(LEN('RNV 03 2025'!G77)&gt;0, 1, 0)</f>
        <v>0</v>
      </c>
      <c r="B77">
        <f>IF('RNV 03 2025'!J77="En tiempo",1,0)</f>
        <v>0</v>
      </c>
      <c r="C77">
        <f t="shared" si="2"/>
        <v>0</v>
      </c>
      <c r="D77">
        <f>IF('RNV 03 2025'!G77="Acepta", 1, IF('RNV 03 2025'!G77="Rechaza", 0.5, IF(ISBLANK('RNV 03 2025'!G77), 0, )))</f>
        <v>0</v>
      </c>
      <c r="E77">
        <f>IF('RNV 03 2025'!I77="Se señala",1,0)</f>
        <v>0</v>
      </c>
      <c r="F77">
        <f t="shared" si="3"/>
        <v>0</v>
      </c>
      <c r="G77" t="str">
        <f>IF('RNV 03 2025'!L77="Implementadas", 1, IF('RNV 03 2025'!L77="Parcialmente implementadas", 0.5, IF('RNV 03 2025'!L77="No implementadas", 0,"0" )))</f>
        <v>0</v>
      </c>
    </row>
    <row r="78" spans="1:7" x14ac:dyDescent="0.25">
      <c r="A78">
        <f>IF(LEN('RNV 03 2025'!G78)&gt;0, 1, 0)</f>
        <v>0</v>
      </c>
      <c r="B78">
        <f>IF('RNV 03 2025'!J78="En tiempo",1,0)</f>
        <v>0</v>
      </c>
      <c r="C78">
        <f t="shared" si="2"/>
        <v>0</v>
      </c>
      <c r="D78">
        <f>IF('RNV 03 2025'!G78="Acepta", 1, IF('RNV 03 2025'!G78="Rechaza", 0.5, IF(ISBLANK('RNV 03 2025'!G78), 0, )))</f>
        <v>0</v>
      </c>
      <c r="E78">
        <f>IF('RNV 03 2025'!I78="Se señala",1,0)</f>
        <v>0</v>
      </c>
      <c r="F78">
        <f t="shared" si="3"/>
        <v>0</v>
      </c>
      <c r="G78" t="str">
        <f>IF('RNV 03 2025'!L78="Implementadas", 1, IF('RNV 03 2025'!L78="Parcialmente implementadas", 0.5, IF('RNV 03 2025'!L78="No implementadas", 0,"0" )))</f>
        <v>0</v>
      </c>
    </row>
    <row r="79" spans="1:7" x14ac:dyDescent="0.25">
      <c r="A79">
        <f>IF(LEN('RNV 03 2025'!G79)&gt;0, 1, 0)</f>
        <v>0</v>
      </c>
      <c r="B79">
        <f>IF('RNV 03 2025'!J79="En tiempo",1,0)</f>
        <v>0</v>
      </c>
      <c r="C79">
        <f t="shared" si="2"/>
        <v>0</v>
      </c>
      <c r="D79">
        <f>IF('RNV 03 2025'!G79="Acepta", 1, IF('RNV 03 2025'!G79="Rechaza", 0.5, IF(ISBLANK('RNV 03 2025'!G79), 0, )))</f>
        <v>0</v>
      </c>
      <c r="E79">
        <f>IF('RNV 03 2025'!I79="Se señala",1,0)</f>
        <v>0</v>
      </c>
      <c r="F79">
        <f t="shared" si="3"/>
        <v>0</v>
      </c>
      <c r="G79" t="str">
        <f>IF('RNV 03 2025'!L79="Implementadas", 1, IF('RNV 03 2025'!L79="Parcialmente implementadas", 0.5, IF('RNV 03 2025'!L79="No implementadas", 0,"0" )))</f>
        <v>0</v>
      </c>
    </row>
    <row r="80" spans="1:7" x14ac:dyDescent="0.25">
      <c r="A80">
        <f>IF(LEN('RNV 03 2025'!G80)&gt;0, 1, 0)</f>
        <v>0</v>
      </c>
      <c r="B80">
        <f>IF('RNV 03 2025'!J80="En tiempo",1,0)</f>
        <v>0</v>
      </c>
      <c r="C80">
        <f t="shared" si="2"/>
        <v>0</v>
      </c>
      <c r="D80">
        <f>IF('RNV 03 2025'!G80="Acepta", 1, IF('RNV 03 2025'!G80="Rechaza", 0.5, IF(ISBLANK('RNV 03 2025'!G80), 0, )))</f>
        <v>0</v>
      </c>
      <c r="E80">
        <f>IF('RNV 03 2025'!I80="Se señala",1,0)</f>
        <v>0</v>
      </c>
      <c r="F80">
        <f t="shared" si="3"/>
        <v>0</v>
      </c>
      <c r="G80" t="str">
        <f>IF('RNV 03 2025'!L80="Implementadas", 1, IF('RNV 03 2025'!L80="Parcialmente implementadas", 0.5, IF('RNV 03 2025'!L80="No implementadas", 0,"0" )))</f>
        <v>0</v>
      </c>
    </row>
    <row r="81" spans="1:7" x14ac:dyDescent="0.25">
      <c r="A81">
        <f>IF(LEN('RNV 03 2025'!G81)&gt;0, 1, 0)</f>
        <v>0</v>
      </c>
      <c r="B81">
        <f>IF('RNV 03 2025'!J81="En tiempo",1,0)</f>
        <v>0</v>
      </c>
      <c r="C81">
        <f t="shared" si="2"/>
        <v>0</v>
      </c>
      <c r="D81">
        <f>IF('RNV 03 2025'!G81="Acepta", 1, IF('RNV 03 2025'!G81="Rechaza", 0.5, IF(ISBLANK('RNV 03 2025'!G81), 0, )))</f>
        <v>0</v>
      </c>
      <c r="E81">
        <f>IF('RNV 03 2025'!I81="Se señala",1,0)</f>
        <v>0</v>
      </c>
      <c r="F81">
        <f t="shared" si="3"/>
        <v>0</v>
      </c>
      <c r="G81" t="str">
        <f>IF('RNV 03 2025'!L81="Implementadas", 1, IF('RNV 03 2025'!L81="Parcialmente implementadas", 0.5, IF('RNV 03 2025'!L81="No implementadas", 0,"0" )))</f>
        <v>0</v>
      </c>
    </row>
    <row r="82" spans="1:7" x14ac:dyDescent="0.25">
      <c r="A82">
        <f>IF(LEN('RNV 03 2025'!G82)&gt;0, 1, 0)</f>
        <v>0</v>
      </c>
      <c r="B82">
        <f>IF('RNV 03 2025'!J82="En tiempo",1,0)</f>
        <v>0</v>
      </c>
      <c r="C82">
        <f t="shared" si="2"/>
        <v>0</v>
      </c>
      <c r="D82">
        <f>IF('RNV 03 2025'!G82="Acepta", 1, IF('RNV 03 2025'!G82="Rechaza", 0.5, IF(ISBLANK('RNV 03 2025'!G82), 0, )))</f>
        <v>0</v>
      </c>
      <c r="E82">
        <f>IF('RNV 03 2025'!I82="Se señala",1,0)</f>
        <v>0</v>
      </c>
      <c r="F82">
        <f t="shared" si="3"/>
        <v>0</v>
      </c>
      <c r="G82" t="str">
        <f>IF('RNV 03 2025'!L82="Implementadas", 1, IF('RNV 03 2025'!L82="Parcialmente implementadas", 0.5, IF('RNV 03 2025'!L82="No implementadas", 0,"0" )))</f>
        <v>0</v>
      </c>
    </row>
    <row r="83" spans="1:7" x14ac:dyDescent="0.25">
      <c r="A83">
        <f>IF(LEN('RNV 03 2025'!G83)&gt;0, 1, 0)</f>
        <v>0</v>
      </c>
      <c r="B83">
        <f>IF('RNV 03 2025'!J83="En tiempo",1,0)</f>
        <v>0</v>
      </c>
      <c r="C83">
        <f t="shared" si="2"/>
        <v>0</v>
      </c>
      <c r="D83">
        <f>IF('RNV 03 2025'!G83="Acepta", 1, IF('RNV 03 2025'!G83="Rechaza", 0.5, IF(ISBLANK('RNV 03 2025'!G83), 0, )))</f>
        <v>0</v>
      </c>
      <c r="E83">
        <f>IF('RNV 03 2025'!I83="Se señala",1,0)</f>
        <v>0</v>
      </c>
      <c r="F83">
        <f t="shared" si="3"/>
        <v>0</v>
      </c>
      <c r="G83" t="str">
        <f>IF('RNV 03 2025'!L83="Implementadas", 1, IF('RNV 03 2025'!L83="Parcialmente implementadas", 0.5, IF('RNV 03 2025'!L83="No implementadas", 0,"0" )))</f>
        <v>0</v>
      </c>
    </row>
    <row r="84" spans="1:7" x14ac:dyDescent="0.25">
      <c r="A84">
        <f>IF(LEN('RNV 03 2025'!G84)&gt;0, 1, 0)</f>
        <v>0</v>
      </c>
      <c r="B84">
        <f>IF('RNV 03 2025'!J84="En tiempo",1,0)</f>
        <v>0</v>
      </c>
      <c r="C84">
        <f t="shared" si="2"/>
        <v>0</v>
      </c>
      <c r="D84">
        <f>IF('RNV 03 2025'!G84="Acepta", 1, IF('RNV 03 2025'!G84="Rechaza", 0.5, IF(ISBLANK('RNV 03 2025'!G84), 0, )))</f>
        <v>0</v>
      </c>
      <c r="E84">
        <f>IF('RNV 03 2025'!I84="Se señala",1,0)</f>
        <v>0</v>
      </c>
      <c r="F84">
        <f t="shared" si="3"/>
        <v>0</v>
      </c>
      <c r="G84" t="str">
        <f>IF('RNV 03 2025'!L84="Implementadas", 1, IF('RNV 03 2025'!L84="Parcialmente implementadas", 0.5, IF('RNV 03 2025'!L84="No implementadas", 0,"0" )))</f>
        <v>0</v>
      </c>
    </row>
    <row r="85" spans="1:7" x14ac:dyDescent="0.25">
      <c r="A85">
        <f>IF(LEN('RNV 03 2025'!G85)&gt;0, 1, 0)</f>
        <v>1</v>
      </c>
      <c r="B85">
        <f>IF('RNV 03 2025'!J85="En tiempo",1,0)</f>
        <v>0</v>
      </c>
      <c r="C85">
        <f t="shared" si="2"/>
        <v>0.5</v>
      </c>
      <c r="D85">
        <f>IF('RNV 03 2025'!G85="Acepta", 1, IF('RNV 03 2025'!G85="Rechaza", 0.5, IF(ISBLANK('RNV 03 2025'!G85), 0, )))</f>
        <v>1</v>
      </c>
      <c r="E85">
        <f>IF('RNV 03 2025'!I85="Se señala",1,0)</f>
        <v>1</v>
      </c>
      <c r="F85">
        <f t="shared" si="3"/>
        <v>1</v>
      </c>
      <c r="G85" t="str">
        <f>IF('RNV 03 2025'!L85="Implementadas", 1, IF('RNV 03 2025'!L85="Parcialmente implementadas", 0.5, IF('RNV 03 2025'!L85="No implementadas", 0,"0" )))</f>
        <v>0</v>
      </c>
    </row>
    <row r="86" spans="1:7" x14ac:dyDescent="0.25">
      <c r="A86">
        <f>IF(LEN('RNV 03 2025'!G86)&gt;0, 1, 0)</f>
        <v>0</v>
      </c>
      <c r="B86">
        <f>IF('RNV 03 2025'!J86="En tiempo",1,0)</f>
        <v>0</v>
      </c>
      <c r="C86">
        <f t="shared" si="2"/>
        <v>0</v>
      </c>
      <c r="D86">
        <f>IF('RNV 03 2025'!G86="Acepta", 1, IF('RNV 03 2025'!G86="Rechaza", 0.5, IF(ISBLANK('RNV 03 2025'!G86), 0, )))</f>
        <v>0</v>
      </c>
      <c r="E86">
        <f>IF('RNV 03 2025'!I86="Se señala",1,0)</f>
        <v>0</v>
      </c>
      <c r="F86">
        <f t="shared" si="3"/>
        <v>0</v>
      </c>
      <c r="G86" t="str">
        <f>IF('RNV 03 2025'!L86="Implementadas", 1, IF('RNV 03 2025'!L86="Parcialmente implementadas", 0.5, IF('RNV 03 2025'!L86="No implementadas", 0,"0" )))</f>
        <v>0</v>
      </c>
    </row>
    <row r="87" spans="1:7" x14ac:dyDescent="0.25">
      <c r="A87">
        <f>IF(LEN('RNV 03 2025'!G87)&gt;0, 1, 0)</f>
        <v>1</v>
      </c>
      <c r="B87">
        <f>IF('RNV 03 2025'!J87="En tiempo",1,0)</f>
        <v>0</v>
      </c>
      <c r="C87">
        <f t="shared" si="2"/>
        <v>0.5</v>
      </c>
      <c r="D87">
        <f>IF('RNV 03 2025'!G87="Acepta", 1, IF('RNV 03 2025'!G87="Rechaza", 0.5, IF(ISBLANK('RNV 03 2025'!G87), 0, )))</f>
        <v>1</v>
      </c>
      <c r="E87">
        <f>IF('RNV 03 2025'!I87="Se señala",1,0)</f>
        <v>1</v>
      </c>
      <c r="F87">
        <f t="shared" si="3"/>
        <v>1</v>
      </c>
      <c r="G87">
        <f>IF('RNV 03 2025'!L87="Implementadas", 1, IF('RNV 03 2025'!L87="Parcialmente implementadas", 0.5, IF('RNV 03 2025'!L87="No implementadas", 0,"0" )))</f>
        <v>0.5</v>
      </c>
    </row>
    <row r="88" spans="1:7" x14ac:dyDescent="0.25">
      <c r="A88">
        <f>IF(LEN('RNV 03 2025'!G88)&gt;0, 1, 0)</f>
        <v>1</v>
      </c>
      <c r="B88">
        <f>IF('RNV 03 2025'!J88="En tiempo",1,0)</f>
        <v>0</v>
      </c>
      <c r="C88">
        <f t="shared" si="2"/>
        <v>0.5</v>
      </c>
      <c r="D88">
        <f>IF('RNV 03 2025'!G88="Acepta", 1, IF('RNV 03 2025'!G88="Rechaza", 0.5, IF(ISBLANK('RNV 03 2025'!G88), 0, )))</f>
        <v>1</v>
      </c>
      <c r="E88">
        <f>IF('RNV 03 2025'!I88="Se señala",1,0)</f>
        <v>1</v>
      </c>
      <c r="F88">
        <f t="shared" si="3"/>
        <v>1</v>
      </c>
      <c r="G88" t="str">
        <f>IF('RNV 03 2025'!L88="Implementadas", 1, IF('RNV 03 2025'!L88="Parcialmente implementadas", 0.5, IF('RNV 03 2025'!L88="No implementadas", 0,"0" )))</f>
        <v>0</v>
      </c>
    </row>
    <row r="89" spans="1:7" x14ac:dyDescent="0.25">
      <c r="A89">
        <f>IF(LEN('RNV 03 2025'!G89)&gt;0, 1, 0)</f>
        <v>0</v>
      </c>
      <c r="B89">
        <f>IF('RNV 03 2025'!J89="En tiempo",1,0)</f>
        <v>0</v>
      </c>
      <c r="C89">
        <f t="shared" si="2"/>
        <v>0</v>
      </c>
      <c r="D89">
        <f>IF('RNV 03 2025'!G89="Acepta", 1, IF('RNV 03 2025'!G89="Rechaza", 0.5, IF(ISBLANK('RNV 03 2025'!G89), 0, )))</f>
        <v>0</v>
      </c>
      <c r="E89">
        <f>IF('RNV 03 2025'!I89="Se señala",1,0)</f>
        <v>0</v>
      </c>
      <c r="F89">
        <f t="shared" si="3"/>
        <v>0</v>
      </c>
      <c r="G89" t="str">
        <f>IF('RNV 03 2025'!L89="Implementadas", 1, IF('RNV 03 2025'!L89="Parcialmente implementadas", 0.5, IF('RNV 03 2025'!L89="No implementadas", 0,"0" )))</f>
        <v>0</v>
      </c>
    </row>
    <row r="90" spans="1:7" x14ac:dyDescent="0.25">
      <c r="A90">
        <f>IF(LEN('RNV 03 2025'!G90)&gt;0, 1, 0)</f>
        <v>0</v>
      </c>
      <c r="B90">
        <f>IF('RNV 03 2025'!J90="En tiempo",1,0)</f>
        <v>0</v>
      </c>
      <c r="C90">
        <f t="shared" si="2"/>
        <v>0</v>
      </c>
      <c r="D90">
        <f>IF('RNV 03 2025'!G90="Acepta", 1, IF('RNV 03 2025'!G90="Rechaza", 0.5, IF(ISBLANK('RNV 03 2025'!G90), 0, )))</f>
        <v>0</v>
      </c>
      <c r="E90">
        <f>IF('RNV 03 2025'!I90="Se señala",1,0)</f>
        <v>0</v>
      </c>
      <c r="F90">
        <f t="shared" si="3"/>
        <v>0</v>
      </c>
      <c r="G90" t="str">
        <f>IF('RNV 03 2025'!L90="Implementadas", 1, IF('RNV 03 2025'!L90="Parcialmente implementadas", 0.5, IF('RNV 03 2025'!L90="No implementadas", 0,"0" )))</f>
        <v>0</v>
      </c>
    </row>
    <row r="91" spans="1:7" x14ac:dyDescent="0.25">
      <c r="A91">
        <f>IF(LEN('RNV 03 2025'!G91)&gt;0, 1, 0)</f>
        <v>0</v>
      </c>
      <c r="B91">
        <f>IF('RNV 03 2025'!J91="En tiempo",1,0)</f>
        <v>0</v>
      </c>
      <c r="C91">
        <f t="shared" si="2"/>
        <v>0</v>
      </c>
      <c r="D91">
        <f>IF('RNV 03 2025'!G91="Acepta", 1, IF('RNV 03 2025'!G91="Rechaza", 0.5, IF(ISBLANK('RNV 03 2025'!G91), 0, )))</f>
        <v>0</v>
      </c>
      <c r="E91">
        <f>IF('RNV 03 2025'!I91="Se señala",1,0)</f>
        <v>0</v>
      </c>
      <c r="F91">
        <f t="shared" si="3"/>
        <v>0</v>
      </c>
      <c r="G91" t="str">
        <f>IF('RNV 03 2025'!L91="Implementadas", 1, IF('RNV 03 2025'!L91="Parcialmente implementadas", 0.5, IF('RNV 03 2025'!L91="No implementadas", 0,"0" )))</f>
        <v>0</v>
      </c>
    </row>
    <row r="92" spans="1:7" x14ac:dyDescent="0.25">
      <c r="A92">
        <f>IF(LEN('RNV 03 2025'!G92)&gt;0, 1, 0)</f>
        <v>0</v>
      </c>
      <c r="B92">
        <f>IF('RNV 03 2025'!J92="En tiempo",1,0)</f>
        <v>0</v>
      </c>
      <c r="C92">
        <f t="shared" si="2"/>
        <v>0</v>
      </c>
      <c r="D92">
        <f>IF('RNV 03 2025'!G92="Acepta", 1, IF('RNV 03 2025'!G92="Rechaza", 0.5, IF(ISBLANK('RNV 03 2025'!G92), 0, )))</f>
        <v>0</v>
      </c>
      <c r="E92">
        <f>IF('RNV 03 2025'!I92="Se señala",1,0)</f>
        <v>0</v>
      </c>
      <c r="F92">
        <f t="shared" si="3"/>
        <v>0</v>
      </c>
      <c r="G92" t="str">
        <f>IF('RNV 03 2025'!L92="Implementadas", 1, IF('RNV 03 2025'!L92="Parcialmente implementadas", 0.5, IF('RNV 03 2025'!L92="No implementadas", 0,"0" )))</f>
        <v>0</v>
      </c>
    </row>
    <row r="93" spans="1:7" x14ac:dyDescent="0.25">
      <c r="A93">
        <f>IF(LEN('RNV 03 2025'!G93)&gt;0, 1, 0)</f>
        <v>1</v>
      </c>
      <c r="B93">
        <f>IF('RNV 03 2025'!J93="En tiempo",1,0)</f>
        <v>1</v>
      </c>
      <c r="C93">
        <f t="shared" si="2"/>
        <v>1</v>
      </c>
      <c r="D93">
        <f>IF('RNV 03 2025'!G93="Acepta", 1, IF('RNV 03 2025'!G93="Rechaza", 0.5, IF(ISBLANK('RNV 03 2025'!G93), 0, )))</f>
        <v>1</v>
      </c>
      <c r="E93">
        <f>IF('RNV 03 2025'!I93="Se señala",1,0)</f>
        <v>1</v>
      </c>
      <c r="F93">
        <f t="shared" si="3"/>
        <v>1</v>
      </c>
      <c r="G93" t="str">
        <f>IF('RNV 03 2025'!L93="Implementadas", 1, IF('RNV 03 2025'!L93="Parcialmente implementadas", 0.5, IF('RNV 03 2025'!L93="No implementadas", 0,"0" )))</f>
        <v>0</v>
      </c>
    </row>
    <row r="94" spans="1:7" x14ac:dyDescent="0.25">
      <c r="A94">
        <f>IF(LEN('RNV 03 2025'!G94)&gt;0, 1, 0)</f>
        <v>1</v>
      </c>
      <c r="B94">
        <f>IF('RNV 03 2025'!J94="En tiempo",1,0)</f>
        <v>1</v>
      </c>
      <c r="C94">
        <f t="shared" si="2"/>
        <v>1</v>
      </c>
      <c r="D94">
        <f>IF('RNV 03 2025'!G94="Acepta", 1, IF('RNV 03 2025'!G94="Rechaza", 0.5, IF(ISBLANK('RNV 03 2025'!G94), 0, )))</f>
        <v>1</v>
      </c>
      <c r="E94">
        <f>IF('RNV 03 2025'!I94="Se señala",1,0)</f>
        <v>1</v>
      </c>
      <c r="F94">
        <f t="shared" si="3"/>
        <v>1</v>
      </c>
      <c r="G94">
        <f>IF('RNV 03 2025'!L94="Implementadas", 1, IF('RNV 03 2025'!L94="Parcialmente implementadas", 0.5, IF('RNV 03 2025'!L94="No implementadas", 0,"0" )))</f>
        <v>1</v>
      </c>
    </row>
    <row r="95" spans="1:7" x14ac:dyDescent="0.25">
      <c r="A95">
        <f>IF(LEN('RNV 03 2025'!G95)&gt;0, 1, 0)</f>
        <v>0</v>
      </c>
      <c r="B95">
        <f>IF('RNV 03 2025'!J95="En tiempo",1,0)</f>
        <v>0</v>
      </c>
      <c r="C95">
        <f t="shared" si="2"/>
        <v>0</v>
      </c>
      <c r="D95">
        <f>IF('RNV 03 2025'!G95="Acepta", 1, IF('RNV 03 2025'!G95="Rechaza", 0.5, IF(ISBLANK('RNV 03 2025'!G95), 0, )))</f>
        <v>0</v>
      </c>
      <c r="E95">
        <f>IF('RNV 03 2025'!I95="Se señala",1,0)</f>
        <v>0</v>
      </c>
      <c r="F95">
        <f t="shared" si="3"/>
        <v>0</v>
      </c>
      <c r="G95" t="str">
        <f>IF('RNV 03 2025'!L95="Implementadas", 1, IF('RNV 03 2025'!L95="Parcialmente implementadas", 0.5, IF('RNV 03 2025'!L95="No implementadas", 0,"0" )))</f>
        <v>0</v>
      </c>
    </row>
    <row r="96" spans="1:7" x14ac:dyDescent="0.25">
      <c r="A96">
        <f>IF(LEN('RNV 03 2025'!G96)&gt;0, 1, 0)</f>
        <v>0</v>
      </c>
      <c r="B96">
        <f>IF('RNV 03 2025'!J96="En tiempo",1,0)</f>
        <v>0</v>
      </c>
      <c r="C96">
        <f t="shared" si="2"/>
        <v>0</v>
      </c>
      <c r="D96">
        <f>IF('RNV 03 2025'!G96="Acepta", 1, IF('RNV 03 2025'!G96="Rechaza", 0.5, IF(ISBLANK('RNV 03 2025'!G96), 0, )))</f>
        <v>0</v>
      </c>
      <c r="E96">
        <f>IF('RNV 03 2025'!I96="Se señala",1,0)</f>
        <v>0</v>
      </c>
      <c r="F96">
        <f t="shared" si="3"/>
        <v>0</v>
      </c>
      <c r="G96" t="str">
        <f>IF('RNV 03 2025'!L96="Implementadas", 1, IF('RNV 03 2025'!L96="Parcialmente implementadas", 0.5, IF('RNV 03 2025'!L96="No implementadas", 0,"0" )))</f>
        <v>0</v>
      </c>
    </row>
    <row r="97" spans="1:7" x14ac:dyDescent="0.25">
      <c r="A97">
        <f>IF(LEN('RNV 03 2025'!G97)&gt;0, 1, 0)</f>
        <v>0</v>
      </c>
      <c r="B97">
        <f>IF('RNV 03 2025'!J97="En tiempo",1,0)</f>
        <v>0</v>
      </c>
      <c r="C97">
        <f t="shared" si="2"/>
        <v>0</v>
      </c>
      <c r="D97">
        <f>IF('RNV 03 2025'!G97="Acepta", 1, IF('RNV 03 2025'!G97="Rechaza", 0.5, IF(ISBLANK('RNV 03 2025'!G97), 0, )))</f>
        <v>0</v>
      </c>
      <c r="E97">
        <f>IF('RNV 03 2025'!I97="Se señala",1,0)</f>
        <v>0</v>
      </c>
      <c r="F97">
        <f t="shared" si="3"/>
        <v>0</v>
      </c>
      <c r="G97" t="str">
        <f>IF('RNV 03 2025'!L97="Implementadas", 1, IF('RNV 03 2025'!L97="Parcialmente implementadas", 0.5, IF('RNV 03 2025'!L97="No implementadas", 0,"0" )))</f>
        <v>0</v>
      </c>
    </row>
    <row r="98" spans="1:7" x14ac:dyDescent="0.25">
      <c r="A98">
        <f>IF(LEN('RNV 03 2025'!G98)&gt;0, 1, 0)</f>
        <v>0</v>
      </c>
      <c r="B98">
        <f>IF('RNV 03 2025'!J98="En tiempo",1,0)</f>
        <v>0</v>
      </c>
      <c r="C98">
        <f t="shared" si="2"/>
        <v>0</v>
      </c>
      <c r="D98">
        <f>IF('RNV 03 2025'!G98="Acepta", 1, IF('RNV 03 2025'!G98="Rechaza", 0.5, IF(ISBLANK('RNV 03 2025'!G98), 0, )))</f>
        <v>0</v>
      </c>
      <c r="E98">
        <f>IF('RNV 03 2025'!I98="Se señala",1,0)</f>
        <v>0</v>
      </c>
      <c r="F98">
        <f t="shared" si="3"/>
        <v>0</v>
      </c>
      <c r="G98" t="str">
        <f>IF('RNV 03 2025'!L98="Implementadas", 1, IF('RNV 03 2025'!L98="Parcialmente implementadas", 0.5, IF('RNV 03 2025'!L98="No implementadas", 0,"0" )))</f>
        <v>0</v>
      </c>
    </row>
    <row r="99" spans="1:7" x14ac:dyDescent="0.25">
      <c r="A99">
        <f>IF(LEN('RNV 03 2025'!G99)&gt;0, 1, 0)</f>
        <v>1</v>
      </c>
      <c r="B99">
        <f>IF('RNV 03 2025'!J99="En tiempo",1,0)</f>
        <v>0</v>
      </c>
      <c r="C99">
        <f t="shared" si="2"/>
        <v>0.5</v>
      </c>
      <c r="D99">
        <f>IF('RNV 03 2025'!G99="Acepta", 1, IF('RNV 03 2025'!G99="Rechaza", 0.5, IF(ISBLANK('RNV 03 2025'!G99), 0, )))</f>
        <v>1</v>
      </c>
      <c r="E99">
        <f>IF('RNV 03 2025'!I99="Se señala",1,0)</f>
        <v>1</v>
      </c>
      <c r="F99">
        <f t="shared" si="3"/>
        <v>1</v>
      </c>
      <c r="G99" t="str">
        <f>IF('RNV 03 2025'!L99="Implementadas", 1, IF('RNV 03 2025'!L99="Parcialmente implementadas", 0.5, IF('RNV 03 2025'!L99="No implementadas", 0,"0" )))</f>
        <v>0</v>
      </c>
    </row>
    <row r="100" spans="1:7" x14ac:dyDescent="0.25">
      <c r="A100">
        <f>IF(LEN('RNV 03 2025'!G100)&gt;0, 1, 0)</f>
        <v>0</v>
      </c>
      <c r="B100">
        <f>IF('RNV 03 2025'!J100="En tiempo",1,0)</f>
        <v>0</v>
      </c>
      <c r="C100">
        <f t="shared" si="2"/>
        <v>0</v>
      </c>
      <c r="D100">
        <f>IF('RNV 03 2025'!G100="Acepta", 1, IF('RNV 03 2025'!G100="Rechaza", 0.5, IF(ISBLANK('RNV 03 2025'!G100), 0, )))</f>
        <v>0</v>
      </c>
      <c r="E100">
        <f>IF('RNV 03 2025'!I100="Se señala",1,0)</f>
        <v>0</v>
      </c>
      <c r="F100">
        <f t="shared" si="3"/>
        <v>0</v>
      </c>
      <c r="G100" t="str">
        <f>IF('RNV 03 2025'!L100="Implementadas", 1, IF('RNV 03 2025'!L100="Parcialmente implementadas", 0.5, IF('RNV 03 2025'!L100="No implementadas", 0,"0" )))</f>
        <v>0</v>
      </c>
    </row>
    <row r="101" spans="1:7" x14ac:dyDescent="0.25">
      <c r="A101">
        <f>IF(LEN('RNV 03 2025'!G101)&gt;0, 1, 0)</f>
        <v>0</v>
      </c>
      <c r="B101">
        <f>IF('RNV 03 2025'!J101="En tiempo",1,0)</f>
        <v>0</v>
      </c>
      <c r="C101">
        <f t="shared" si="2"/>
        <v>0</v>
      </c>
      <c r="D101">
        <f>IF('RNV 03 2025'!G101="Acepta", 1, IF('RNV 03 2025'!G101="Rechaza", 0.5, IF(ISBLANK('RNV 03 2025'!G101), 0, )))</f>
        <v>0</v>
      </c>
      <c r="E101">
        <f>IF('RNV 03 2025'!I101="Se señala",1,0)</f>
        <v>0</v>
      </c>
      <c r="F101">
        <f t="shared" si="3"/>
        <v>0</v>
      </c>
      <c r="G101" t="str">
        <f>IF('RNV 03 2025'!L101="Implementadas", 1, IF('RNV 03 2025'!L101="Parcialmente implementadas", 0.5, IF('RNV 03 2025'!L101="No implementadas", 0,"0" )))</f>
        <v>0</v>
      </c>
    </row>
    <row r="102" spans="1:7" x14ac:dyDescent="0.25">
      <c r="A102">
        <f>IF(LEN('RNV 03 2025'!G102)&gt;0, 1, 0)</f>
        <v>0</v>
      </c>
      <c r="B102">
        <f>IF('RNV 03 2025'!J102="En tiempo",1,0)</f>
        <v>0</v>
      </c>
      <c r="C102">
        <f t="shared" si="2"/>
        <v>0</v>
      </c>
      <c r="D102">
        <f>IF('RNV 03 2025'!G102="Acepta", 1, IF('RNV 03 2025'!G102="Rechaza", 0.5, IF(ISBLANK('RNV 03 2025'!G102), 0, )))</f>
        <v>0</v>
      </c>
      <c r="E102">
        <f>IF('RNV 03 2025'!I102="Se señala",1,0)</f>
        <v>0</v>
      </c>
      <c r="F102">
        <f t="shared" si="3"/>
        <v>0</v>
      </c>
      <c r="G102" t="str">
        <f>IF('RNV 03 2025'!L102="Implementadas", 1, IF('RNV 03 2025'!L102="Parcialmente implementadas", 0.5, IF('RNV 03 2025'!L102="No implementadas", 0,"0" )))</f>
        <v>0</v>
      </c>
    </row>
    <row r="103" spans="1:7" x14ac:dyDescent="0.25">
      <c r="A103">
        <f>IF(LEN('RNV 03 2025'!G103)&gt;0, 1, 0)</f>
        <v>1</v>
      </c>
      <c r="B103">
        <f>IF('RNV 03 2025'!J103="En tiempo",1,0)</f>
        <v>1</v>
      </c>
      <c r="C103">
        <f t="shared" si="2"/>
        <v>1</v>
      </c>
      <c r="D103">
        <f>IF('RNV 03 2025'!G103="Acepta", 1, IF('RNV 03 2025'!G103="Rechaza", 0.5, IF(ISBLANK('RNV 03 2025'!G103), 0, )))</f>
        <v>0.5</v>
      </c>
      <c r="E103">
        <f>IF('RNV 03 2025'!I103="Se señala",1,0)</f>
        <v>0</v>
      </c>
      <c r="F103">
        <f t="shared" si="3"/>
        <v>0.25</v>
      </c>
      <c r="G103">
        <f>IF('RNV 03 2025'!L103="Implementadas", 1, IF('RNV 03 2025'!L103="Parcialmente implementadas", 0.5, IF('RNV 03 2025'!L103="No implementadas", 0,"0" )))</f>
        <v>0.5</v>
      </c>
    </row>
    <row r="104" spans="1:7" x14ac:dyDescent="0.25">
      <c r="A104">
        <f>IF(LEN('RNV 03 2025'!G104)&gt;0, 1, 0)</f>
        <v>0</v>
      </c>
      <c r="B104">
        <f>IF('RNV 03 2025'!J104="En tiempo",1,0)</f>
        <v>0</v>
      </c>
      <c r="C104">
        <f t="shared" si="2"/>
        <v>0</v>
      </c>
      <c r="D104">
        <f>IF('RNV 03 2025'!G104="Acepta", 1, IF('RNV 03 2025'!G104="Rechaza", 0.5, IF(ISBLANK('RNV 03 2025'!G104), 0, )))</f>
        <v>0</v>
      </c>
      <c r="E104">
        <f>IF('RNV 03 2025'!I104="Se señala",1,0)</f>
        <v>0</v>
      </c>
      <c r="F104">
        <f t="shared" si="3"/>
        <v>0</v>
      </c>
      <c r="G104" t="str">
        <f>IF('RNV 03 2025'!L104="Implementadas", 1, IF('RNV 03 2025'!L104="Parcialmente implementadas", 0.5, IF('RNV 03 2025'!L104="No implementadas", 0,"0" )))</f>
        <v>0</v>
      </c>
    </row>
    <row r="105" spans="1:7" x14ac:dyDescent="0.25">
      <c r="A105">
        <f>IF(LEN('RNV 03 2025'!G105)&gt;0, 1, 0)</f>
        <v>1</v>
      </c>
      <c r="B105">
        <f>IF('RNV 03 2025'!J105="En tiempo",1,0)</f>
        <v>1</v>
      </c>
      <c r="C105">
        <f t="shared" si="2"/>
        <v>1</v>
      </c>
      <c r="D105">
        <f>IF('RNV 03 2025'!G105="Acepta", 1, IF('RNV 03 2025'!G105="Rechaza", 0.5, IF(ISBLANK('RNV 03 2025'!G105), 0, )))</f>
        <v>1</v>
      </c>
      <c r="E105">
        <f>IF('RNV 03 2025'!I105="Se señala",1,0)</f>
        <v>1</v>
      </c>
      <c r="F105">
        <f t="shared" si="3"/>
        <v>1</v>
      </c>
      <c r="G105">
        <f>IF('RNV 03 2025'!L105="Implementadas", 1, IF('RNV 03 2025'!L105="Parcialmente implementadas", 0.5, IF('RNV 03 2025'!L105="No implementadas", 0,"0" )))</f>
        <v>1</v>
      </c>
    </row>
    <row r="106" spans="1:7" x14ac:dyDescent="0.25">
      <c r="A106">
        <f>IF(LEN('RNV 03 2025'!G106)&gt;0, 1, 0)</f>
        <v>0</v>
      </c>
      <c r="B106">
        <f>IF('RNV 03 2025'!J106="En tiempo",1,0)</f>
        <v>0</v>
      </c>
      <c r="C106">
        <f t="shared" si="2"/>
        <v>0</v>
      </c>
      <c r="D106">
        <f>IF('RNV 03 2025'!G106="Acepta", 1, IF('RNV 03 2025'!G106="Rechaza", 0.5, IF(ISBLANK('RNV 03 2025'!G106), 0, )))</f>
        <v>0</v>
      </c>
      <c r="E106">
        <f>IF('RNV 03 2025'!I106="Se señala",1,0)</f>
        <v>0</v>
      </c>
      <c r="F106">
        <f t="shared" si="3"/>
        <v>0</v>
      </c>
      <c r="G106" t="str">
        <f>IF('RNV 03 2025'!L106="Implementadas", 1, IF('RNV 03 2025'!L106="Parcialmente implementadas", 0.5, IF('RNV 03 2025'!L106="No implementadas", 0,"0" )))</f>
        <v>0</v>
      </c>
    </row>
    <row r="107" spans="1:7" x14ac:dyDescent="0.25">
      <c r="A107">
        <f>IF(LEN('RNV 03 2025'!G107)&gt;0, 1, 0)</f>
        <v>0</v>
      </c>
      <c r="B107">
        <f>IF('RNV 03 2025'!J107="En tiempo",1,0)</f>
        <v>0</v>
      </c>
      <c r="C107">
        <f t="shared" si="2"/>
        <v>0</v>
      </c>
      <c r="D107">
        <f>IF('RNV 03 2025'!G107="Acepta", 1, IF('RNV 03 2025'!G107="Rechaza", 0.5, IF(ISBLANK('RNV 03 2025'!G107), 0, )))</f>
        <v>0</v>
      </c>
      <c r="E107">
        <f>IF('RNV 03 2025'!I107="Se señala",1,0)</f>
        <v>0</v>
      </c>
      <c r="F107">
        <f t="shared" si="3"/>
        <v>0</v>
      </c>
      <c r="G107" t="str">
        <f>IF('RNV 03 2025'!L107="Implementadas", 1, IF('RNV 03 2025'!L107="Parcialmente implementadas", 0.5, IF('RNV 03 2025'!L107="No implementadas", 0,"0" )))</f>
        <v>0</v>
      </c>
    </row>
    <row r="108" spans="1:7" x14ac:dyDescent="0.25">
      <c r="A108">
        <f>IF(LEN('RNV 03 2025'!G108)&gt;0, 1, 0)</f>
        <v>0</v>
      </c>
      <c r="B108">
        <f>IF('RNV 03 2025'!J108="En tiempo",1,0)</f>
        <v>0</v>
      </c>
      <c r="C108">
        <f t="shared" si="2"/>
        <v>0</v>
      </c>
      <c r="D108">
        <f>IF('RNV 03 2025'!G108="Acepta", 1, IF('RNV 03 2025'!G108="Rechaza", 0.5, IF(ISBLANK('RNV 03 2025'!G108), 0, )))</f>
        <v>0</v>
      </c>
      <c r="E108">
        <f>IF('RNV 03 2025'!I108="Se señala",1,0)</f>
        <v>0</v>
      </c>
      <c r="F108">
        <f t="shared" si="3"/>
        <v>0</v>
      </c>
      <c r="G108" t="str">
        <f>IF('RNV 03 2025'!L108="Implementadas", 1, IF('RNV 03 2025'!L108="Parcialmente implementadas", 0.5, IF('RNV 03 2025'!L108="No implementadas", 0,"0" )))</f>
        <v>0</v>
      </c>
    </row>
    <row r="109" spans="1:7" x14ac:dyDescent="0.25">
      <c r="A109">
        <f>IF(LEN('RNV 03 2025'!G109)&gt;0, 1, 0)</f>
        <v>0</v>
      </c>
      <c r="B109">
        <f>IF('RNV 03 2025'!J109="En tiempo",1,0)</f>
        <v>0</v>
      </c>
      <c r="C109">
        <f t="shared" si="2"/>
        <v>0</v>
      </c>
      <c r="D109">
        <f>IF('RNV 03 2025'!G109="Acepta", 1, IF('RNV 03 2025'!G109="Rechaza", 0.5, IF(ISBLANK('RNV 03 2025'!G109), 0, )))</f>
        <v>0</v>
      </c>
      <c r="E109">
        <f>IF('RNV 03 2025'!I109="Se señala",1,0)</f>
        <v>0</v>
      </c>
      <c r="F109">
        <f t="shared" si="3"/>
        <v>0</v>
      </c>
      <c r="G109" t="str">
        <f>IF('RNV 03 2025'!L109="Implementadas", 1, IF('RNV 03 2025'!L109="Parcialmente implementadas", 0.5, IF('RNV 03 2025'!L109="No implementadas", 0,"0" )))</f>
        <v>0</v>
      </c>
    </row>
    <row r="110" spans="1:7" x14ac:dyDescent="0.25">
      <c r="A110">
        <f>IF(LEN('RNV 03 2025'!G110)&gt;0, 1, 0)</f>
        <v>0</v>
      </c>
      <c r="B110">
        <f>IF('RNV 03 2025'!J110="En tiempo",1,0)</f>
        <v>0</v>
      </c>
      <c r="C110">
        <f t="shared" si="2"/>
        <v>0</v>
      </c>
      <c r="D110">
        <f>IF('RNV 03 2025'!G110="Acepta", 1, IF('RNV 03 2025'!G110="Rechaza", 0.5, IF(ISBLANK('RNV 03 2025'!G110), 0, )))</f>
        <v>0</v>
      </c>
      <c r="E110">
        <f>IF('RNV 03 2025'!I110="Se señala",1,0)</f>
        <v>0</v>
      </c>
      <c r="F110">
        <f t="shared" si="3"/>
        <v>0</v>
      </c>
      <c r="G110" t="str">
        <f>IF('RNV 03 2025'!L110="Implementadas", 1, IF('RNV 03 2025'!L110="Parcialmente implementadas", 0.5, IF('RNV 03 2025'!L110="No implementadas", 0,"0" )))</f>
        <v>0</v>
      </c>
    </row>
    <row r="111" spans="1:7" x14ac:dyDescent="0.25">
      <c r="A111">
        <f>IF(LEN('RNV 03 2025'!G111)&gt;0, 1, 0)</f>
        <v>0</v>
      </c>
      <c r="B111">
        <f>IF('RNV 03 2025'!J111="En tiempo",1,0)</f>
        <v>0</v>
      </c>
      <c r="C111">
        <f t="shared" si="2"/>
        <v>0</v>
      </c>
      <c r="D111">
        <f>IF('RNV 03 2025'!G111="Acepta", 1, IF('RNV 03 2025'!G111="Rechaza", 0.5, IF(ISBLANK('RNV 03 2025'!G111), 0, )))</f>
        <v>0</v>
      </c>
      <c r="E111">
        <f>IF('RNV 03 2025'!I111="Se señala",1,0)</f>
        <v>0</v>
      </c>
      <c r="F111">
        <f t="shared" si="3"/>
        <v>0</v>
      </c>
      <c r="G111" t="str">
        <f>IF('RNV 03 2025'!L111="Implementadas", 1, IF('RNV 03 2025'!L111="Parcialmente implementadas", 0.5, IF('RNV 03 2025'!L111="No implementadas", 0,"0" )))</f>
        <v>0</v>
      </c>
    </row>
    <row r="112" spans="1:7" x14ac:dyDescent="0.25">
      <c r="A112">
        <f>IF(LEN('RNV 03 2025'!G112)&gt;0, 1, 0)</f>
        <v>0</v>
      </c>
      <c r="B112">
        <f>IF('RNV 03 2025'!J112="En tiempo",1,0)</f>
        <v>0</v>
      </c>
      <c r="C112">
        <f t="shared" si="2"/>
        <v>0</v>
      </c>
      <c r="D112">
        <f>IF('RNV 03 2025'!G112="Acepta", 1, IF('RNV 03 2025'!G112="Rechaza", 0.5, IF(ISBLANK('RNV 03 2025'!G112), 0, )))</f>
        <v>0</v>
      </c>
      <c r="E112">
        <f>IF('RNV 03 2025'!I112="Se señala",1,0)</f>
        <v>0</v>
      </c>
      <c r="F112">
        <f t="shared" si="3"/>
        <v>0</v>
      </c>
      <c r="G112" t="str">
        <f>IF('RNV 03 2025'!L112="Implementadas", 1, IF('RNV 03 2025'!L112="Parcialmente implementadas", 0.5, IF('RNV 03 2025'!L112="No implementadas", 0,"0" )))</f>
        <v>0</v>
      </c>
    </row>
    <row r="113" spans="1:7" x14ac:dyDescent="0.25">
      <c r="A113">
        <f>IF(LEN('RNV 03 2025'!G113)&gt;0, 1, 0)</f>
        <v>1</v>
      </c>
      <c r="B113">
        <f>IF('RNV 03 2025'!J113="En tiempo",1,0)</f>
        <v>0</v>
      </c>
      <c r="C113">
        <f t="shared" si="2"/>
        <v>0.5</v>
      </c>
      <c r="D113">
        <f>IF('RNV 03 2025'!G113="Acepta", 1, IF('RNV 03 2025'!G113="Rechaza", 0.5, IF(ISBLANK('RNV 03 2025'!G113), 0, )))</f>
        <v>1</v>
      </c>
      <c r="E113">
        <f>IF('RNV 03 2025'!I113="Se señala",1,0)</f>
        <v>1</v>
      </c>
      <c r="F113">
        <f t="shared" si="3"/>
        <v>1</v>
      </c>
      <c r="G113">
        <f>IF('RNV 03 2025'!L113="Implementadas", 1, IF('RNV 03 2025'!L113="Parcialmente implementadas", 0.5, IF('RNV 03 2025'!L113="No implementadas", 0,"0" )))</f>
        <v>0.5</v>
      </c>
    </row>
    <row r="114" spans="1:7" x14ac:dyDescent="0.25">
      <c r="A114">
        <f>IF(LEN('RNV 03 2025'!G114)&gt;0, 1, 0)</f>
        <v>0</v>
      </c>
      <c r="B114">
        <f>IF('RNV 03 2025'!J114="En tiempo",1,0)</f>
        <v>0</v>
      </c>
      <c r="C114">
        <f t="shared" si="2"/>
        <v>0</v>
      </c>
      <c r="D114">
        <f>IF('RNV 03 2025'!G114="Acepta", 1, IF('RNV 03 2025'!G114="Rechaza", 0.5, IF(ISBLANK('RNV 03 2025'!G114), 0, )))</f>
        <v>0</v>
      </c>
      <c r="E114">
        <f>IF('RNV 03 2025'!I114="Se señala",1,0)</f>
        <v>0</v>
      </c>
      <c r="F114">
        <f t="shared" si="3"/>
        <v>0</v>
      </c>
      <c r="G114" t="str">
        <f>IF('RNV 03 2025'!L114="Implementadas", 1, IF('RNV 03 2025'!L114="Parcialmente implementadas", 0.5, IF('RNV 03 2025'!L114="No implementadas", 0,"0" )))</f>
        <v>0</v>
      </c>
    </row>
    <row r="115" spans="1:7" x14ac:dyDescent="0.25">
      <c r="A115">
        <f>IF(LEN('RNV 03 2025'!G115)&gt;0, 1, 0)</f>
        <v>1</v>
      </c>
      <c r="B115">
        <f>IF('RNV 03 2025'!J115="En tiempo",1,0)</f>
        <v>0</v>
      </c>
      <c r="C115">
        <f t="shared" si="2"/>
        <v>0.5</v>
      </c>
      <c r="D115">
        <f>IF('RNV 03 2025'!G115="Acepta", 1, IF('RNV 03 2025'!G115="Rechaza", 0.5, IF(ISBLANK('RNV 03 2025'!G115), 0, )))</f>
        <v>1</v>
      </c>
      <c r="E115">
        <f>IF('RNV 03 2025'!I115="Se señala",1,0)</f>
        <v>1</v>
      </c>
      <c r="F115">
        <f t="shared" si="3"/>
        <v>1</v>
      </c>
      <c r="G115">
        <f>IF('RNV 03 2025'!L115="Implementadas", 1, IF('RNV 03 2025'!L115="Parcialmente implementadas", 0.5, IF('RNV 03 2025'!L115="No implementadas", 0,"0" )))</f>
        <v>0.5</v>
      </c>
    </row>
    <row r="116" spans="1:7" x14ac:dyDescent="0.25">
      <c r="A116">
        <f>IF(LEN('RNV 03 2025'!G116)&gt;0, 1, 0)</f>
        <v>1</v>
      </c>
      <c r="B116">
        <f>IF('RNV 03 2025'!J116="En tiempo",1,0)</f>
        <v>1</v>
      </c>
      <c r="C116">
        <f t="shared" si="2"/>
        <v>1</v>
      </c>
      <c r="D116">
        <f>IF('RNV 03 2025'!G116="Acepta", 1, IF('RNV 03 2025'!G116="Rechaza", 0.5, IF(ISBLANK('RNV 03 2025'!G116), 0, )))</f>
        <v>1</v>
      </c>
      <c r="E116">
        <f>IF('RNV 03 2025'!I116="Se señala",1,0)</f>
        <v>1</v>
      </c>
      <c r="F116">
        <f t="shared" si="3"/>
        <v>1</v>
      </c>
      <c r="G116" t="str">
        <f>IF('RNV 03 2025'!L116="Implementadas", 1, IF('RNV 03 2025'!L116="Parcialmente implementadas", 0.5, IF('RNV 03 2025'!L116="No implementadas", 0,"0" )))</f>
        <v>0</v>
      </c>
    </row>
    <row r="117" spans="1:7" x14ac:dyDescent="0.25">
      <c r="A117">
        <f>IF(LEN('RNV 03 2025'!G117)&gt;0, 1, 0)</f>
        <v>1</v>
      </c>
      <c r="B117">
        <f>IF('RNV 03 2025'!J117="En tiempo",1,0)</f>
        <v>1</v>
      </c>
      <c r="C117">
        <f t="shared" si="2"/>
        <v>1</v>
      </c>
      <c r="D117">
        <f>IF('RNV 03 2025'!G117="Acepta", 1, IF('RNV 03 2025'!G117="Rechaza", 0.5, IF(ISBLANK('RNV 03 2025'!G117), 0, )))</f>
        <v>1</v>
      </c>
      <c r="E117">
        <f>IF('RNV 03 2025'!I117="Se señala",1,0)</f>
        <v>1</v>
      </c>
      <c r="F117">
        <f t="shared" si="3"/>
        <v>1</v>
      </c>
      <c r="G117" t="str">
        <f>IF('RNV 03 2025'!L117="Implementadas", 1, IF('RNV 03 2025'!L117="Parcialmente implementadas", 0.5, IF('RNV 03 2025'!L117="No implementadas", 0,"0" )))</f>
        <v>0</v>
      </c>
    </row>
    <row r="118" spans="1:7" x14ac:dyDescent="0.25">
      <c r="A118">
        <f>IF(LEN('RNV 03 2025'!G118)&gt;0, 1, 0)</f>
        <v>0</v>
      </c>
      <c r="B118">
        <f>IF('RNV 03 2025'!J118="En tiempo",1,0)</f>
        <v>0</v>
      </c>
      <c r="C118">
        <f t="shared" si="2"/>
        <v>0</v>
      </c>
      <c r="D118">
        <f>IF('RNV 03 2025'!G118="Acepta", 1, IF('RNV 03 2025'!G118="Rechaza", 0.5, IF(ISBLANK('RNV 03 2025'!G118), 0, )))</f>
        <v>0</v>
      </c>
      <c r="E118">
        <f>IF('RNV 03 2025'!I118="Se señala",1,0)</f>
        <v>0</v>
      </c>
      <c r="F118">
        <f t="shared" si="3"/>
        <v>0</v>
      </c>
      <c r="G118" t="str">
        <f>IF('RNV 03 2025'!L118="Implementadas", 1, IF('RNV 03 2025'!L118="Parcialmente implementadas", 0.5, IF('RNV 03 2025'!L118="No implementadas", 0,"0" )))</f>
        <v>0</v>
      </c>
    </row>
    <row r="119" spans="1:7" x14ac:dyDescent="0.25">
      <c r="A119">
        <f>IF(LEN('RNV 03 2025'!G119)&gt;0, 1, 0)</f>
        <v>1</v>
      </c>
      <c r="B119">
        <f>IF('RNV 03 2025'!J119="En tiempo",1,0)</f>
        <v>0</v>
      </c>
      <c r="C119">
        <f t="shared" si="2"/>
        <v>0.5</v>
      </c>
      <c r="D119">
        <f>IF('RNV 03 2025'!G119="Acepta", 1, IF('RNV 03 2025'!G119="Rechaza", 0.5, IF(ISBLANK('RNV 03 2025'!G119), 0, )))</f>
        <v>1</v>
      </c>
      <c r="E119">
        <f>IF('RNV 03 2025'!I119="Se señala",1,0)</f>
        <v>1</v>
      </c>
      <c r="F119">
        <f t="shared" si="3"/>
        <v>1</v>
      </c>
      <c r="G119">
        <f>IF('RNV 03 2025'!L119="Implementadas", 1, IF('RNV 03 2025'!L119="Parcialmente implementadas", 0.5, IF('RNV 03 2025'!L119="No implementadas", 0,"0" )))</f>
        <v>0.5</v>
      </c>
    </row>
    <row r="120" spans="1:7" x14ac:dyDescent="0.25">
      <c r="A120">
        <f>IF(LEN('RNV 03 2025'!G120)&gt;0, 1, 0)</f>
        <v>0</v>
      </c>
      <c r="B120">
        <f>IF('RNV 03 2025'!J120="En tiempo",1,0)</f>
        <v>0</v>
      </c>
      <c r="C120">
        <f t="shared" si="2"/>
        <v>0</v>
      </c>
      <c r="D120">
        <f>IF('RNV 03 2025'!G120="Acepta", 1, IF('RNV 03 2025'!G120="Rechaza", 0.5, IF(ISBLANK('RNV 03 2025'!G120), 0, )))</f>
        <v>0</v>
      </c>
      <c r="E120">
        <f>IF('RNV 03 2025'!I120="Se señala",1,0)</f>
        <v>0</v>
      </c>
      <c r="F120">
        <f t="shared" si="3"/>
        <v>0</v>
      </c>
      <c r="G120" t="str">
        <f>IF('RNV 03 2025'!L120="Implementadas", 1, IF('RNV 03 2025'!L120="Parcialmente implementadas", 0.5, IF('RNV 03 2025'!L120="No implementadas", 0,"0" )))</f>
        <v>0</v>
      </c>
    </row>
    <row r="121" spans="1:7" x14ac:dyDescent="0.25">
      <c r="A121">
        <f>IF(LEN('RNV 03 2025'!G121)&gt;0, 1, 0)</f>
        <v>0</v>
      </c>
      <c r="B121">
        <f>IF('RNV 03 2025'!J121="En tiempo",1,0)</f>
        <v>0</v>
      </c>
      <c r="C121">
        <f t="shared" si="2"/>
        <v>0</v>
      </c>
      <c r="D121">
        <f>IF('RNV 03 2025'!G121="Acepta", 1, IF('RNV 03 2025'!G121="Rechaza", 0.5, IF(ISBLANK('RNV 03 2025'!G121), 0, )))</f>
        <v>0</v>
      </c>
      <c r="E121">
        <f>IF('RNV 03 2025'!I121="Se señala",1,0)</f>
        <v>0</v>
      </c>
      <c r="F121">
        <f t="shared" si="3"/>
        <v>0</v>
      </c>
      <c r="G121" t="str">
        <f>IF('RNV 03 2025'!L121="Implementadas", 1, IF('RNV 03 2025'!L121="Parcialmente implementadas", 0.5, IF('RNV 03 2025'!L121="No implementadas", 0,"0" )))</f>
        <v>0</v>
      </c>
    </row>
    <row r="122" spans="1:7" x14ac:dyDescent="0.25">
      <c r="A122">
        <f>IF(LEN('RNV 03 2025'!G122)&gt;0, 1, 0)</f>
        <v>0</v>
      </c>
      <c r="B122">
        <f>IF('RNV 03 2025'!J122="En tiempo",1,0)</f>
        <v>0</v>
      </c>
      <c r="C122">
        <f t="shared" si="2"/>
        <v>0</v>
      </c>
      <c r="D122">
        <f>IF('RNV 03 2025'!G122="Acepta", 1, IF('RNV 03 2025'!G122="Rechaza", 0.5, IF(ISBLANK('RNV 03 2025'!G122), 0, )))</f>
        <v>0</v>
      </c>
      <c r="E122">
        <f>IF('RNV 03 2025'!I122="Se señala",1,0)</f>
        <v>0</v>
      </c>
      <c r="F122">
        <f t="shared" si="3"/>
        <v>0</v>
      </c>
      <c r="G122" t="str">
        <f>IF('RNV 03 2025'!L122="Implementadas", 1, IF('RNV 03 2025'!L122="Parcialmente implementadas", 0.5, IF('RNV 03 2025'!L122="No implementadas", 0,"0" )))</f>
        <v>0</v>
      </c>
    </row>
    <row r="123" spans="1:7" x14ac:dyDescent="0.25">
      <c r="A123">
        <f>IF(LEN('RNV 03 2025'!G123)&gt;0, 1, 0)</f>
        <v>0</v>
      </c>
      <c r="B123">
        <f>IF('RNV 03 2025'!J123="En tiempo",1,0)</f>
        <v>0</v>
      </c>
      <c r="C123">
        <f t="shared" si="2"/>
        <v>0</v>
      </c>
      <c r="D123">
        <f>IF('RNV 03 2025'!G123="Acepta", 1, IF('RNV 03 2025'!G123="Rechaza", 0.5, IF(ISBLANK('RNV 03 2025'!G123), 0, )))</f>
        <v>0</v>
      </c>
      <c r="E123">
        <f>IF('RNV 03 2025'!I123="Se señala",1,0)</f>
        <v>0</v>
      </c>
      <c r="F123">
        <f t="shared" si="3"/>
        <v>0</v>
      </c>
      <c r="G123" t="str">
        <f>IF('RNV 03 2025'!L123="Implementadas", 1, IF('RNV 03 2025'!L123="Parcialmente implementadas", 0.5, IF('RNV 03 2025'!L123="No implementadas", 0,"0" )))</f>
        <v>0</v>
      </c>
    </row>
    <row r="124" spans="1:7" x14ac:dyDescent="0.25">
      <c r="A124">
        <f>IF(LEN('RNV 03 2025'!G124)&gt;0, 1, 0)</f>
        <v>0</v>
      </c>
      <c r="B124">
        <f>IF('RNV 03 2025'!J124="En tiempo",1,0)</f>
        <v>0</v>
      </c>
      <c r="C124">
        <f t="shared" si="2"/>
        <v>0</v>
      </c>
      <c r="D124">
        <f>IF('RNV 03 2025'!G124="Acepta", 1, IF('RNV 03 2025'!G124="Rechaza", 0.5, IF(ISBLANK('RNV 03 2025'!G124), 0, )))</f>
        <v>0</v>
      </c>
      <c r="E124">
        <f>IF('RNV 03 2025'!I124="Se señala",1,0)</f>
        <v>0</v>
      </c>
      <c r="F124">
        <f t="shared" si="3"/>
        <v>0</v>
      </c>
      <c r="G124" t="str">
        <f>IF('RNV 03 2025'!L124="Implementadas", 1, IF('RNV 03 2025'!L124="Parcialmente implementadas", 0.5, IF('RNV 03 2025'!L124="No implementadas", 0,"0" )))</f>
        <v>0</v>
      </c>
    </row>
    <row r="125" spans="1:7" x14ac:dyDescent="0.25">
      <c r="A125">
        <f>IF(LEN('RNV 03 2025'!G125)&gt;0, 1, 0)</f>
        <v>1</v>
      </c>
      <c r="B125">
        <f>IF('RNV 03 2025'!J125="En tiempo",1,0)</f>
        <v>1</v>
      </c>
      <c r="C125">
        <f t="shared" si="2"/>
        <v>1</v>
      </c>
      <c r="D125">
        <f>IF('RNV 03 2025'!G125="Acepta", 1, IF('RNV 03 2025'!G125="Rechaza", 0.5, IF(ISBLANK('RNV 03 2025'!G125), 0, )))</f>
        <v>1</v>
      </c>
      <c r="E125">
        <f>IF('RNV 03 2025'!I125="Se señala",1,0)</f>
        <v>1</v>
      </c>
      <c r="F125">
        <f t="shared" si="3"/>
        <v>1</v>
      </c>
      <c r="G125" t="str">
        <f>IF('RNV 03 2025'!L125="Implementadas", 1, IF('RNV 03 2025'!L125="Parcialmente implementadas", 0.5, IF('RNV 03 2025'!L125="No implementadas", 0,"0" )))</f>
        <v>0</v>
      </c>
    </row>
    <row r="126" spans="1:7" x14ac:dyDescent="0.25">
      <c r="A126">
        <f>IF(LEN('RNV 03 2025'!G126)&gt;0, 1, 0)</f>
        <v>0</v>
      </c>
      <c r="B126">
        <f>IF('RNV 03 2025'!J126="En tiempo",1,0)</f>
        <v>0</v>
      </c>
      <c r="C126">
        <f t="shared" si="2"/>
        <v>0</v>
      </c>
      <c r="D126">
        <f>IF('RNV 03 2025'!G126="Acepta", 1, IF('RNV 03 2025'!G126="Rechaza", 0.5, IF(ISBLANK('RNV 03 2025'!G126), 0, )))</f>
        <v>0</v>
      </c>
      <c r="E126">
        <f>IF('RNV 03 2025'!I126="Se señala",1,0)</f>
        <v>0</v>
      </c>
      <c r="F126">
        <f t="shared" si="3"/>
        <v>0</v>
      </c>
      <c r="G126" t="str">
        <f>IF('RNV 03 2025'!L126="Implementadas", 1, IF('RNV 03 2025'!L126="Parcialmente implementadas", 0.5, IF('RNV 03 2025'!L126="No implementadas", 0,"0" )))</f>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5830-C01A-4BB2-92F3-F330847B2468}">
  <sheetPr>
    <tabColor theme="5"/>
  </sheetPr>
  <dimension ref="A1:M215"/>
  <sheetViews>
    <sheetView tabSelected="1" zoomScale="70" zoomScaleNormal="70" workbookViewId="0">
      <pane ySplit="1" topLeftCell="A201" activePane="bottomLeft" state="frozen"/>
      <selection activeCell="R159" sqref="R159"/>
      <selection pane="bottomLeft" activeCell="B231" sqref="B231"/>
    </sheetView>
  </sheetViews>
  <sheetFormatPr baseColWidth="10" defaultRowHeight="15" x14ac:dyDescent="0.25"/>
  <cols>
    <col min="1" max="1" width="27.5703125" customWidth="1"/>
    <col min="2" max="2" width="37.42578125" customWidth="1"/>
    <col min="3" max="3" width="22.140625" customWidth="1"/>
    <col min="4" max="4" width="24.7109375" customWidth="1"/>
    <col min="5" max="5" width="30.5703125" customWidth="1"/>
    <col min="6" max="6" width="23" style="5" customWidth="1"/>
    <col min="7" max="7" width="21.28515625" customWidth="1"/>
    <col min="8" max="8" width="29.28515625" customWidth="1"/>
    <col min="9" max="9" width="34.28515625" customWidth="1"/>
    <col min="10" max="10" width="22.28515625" customWidth="1"/>
    <col min="11" max="11" width="25.5703125" style="5" customWidth="1"/>
    <col min="12" max="12" width="20.7109375" customWidth="1"/>
    <col min="13" max="13" width="27.140625" customWidth="1"/>
  </cols>
  <sheetData>
    <row r="1" spans="1:13" ht="29.25" x14ac:dyDescent="0.25">
      <c r="A1" s="2" t="s">
        <v>0</v>
      </c>
      <c r="B1" s="2" t="s">
        <v>1</v>
      </c>
      <c r="C1" s="2" t="s">
        <v>2</v>
      </c>
      <c r="D1" s="2" t="s">
        <v>3</v>
      </c>
      <c r="E1" s="6" t="s">
        <v>80</v>
      </c>
      <c r="F1" s="4" t="s">
        <v>4</v>
      </c>
      <c r="G1" s="2" t="s">
        <v>5</v>
      </c>
      <c r="H1" s="6" t="s">
        <v>110</v>
      </c>
      <c r="I1" s="2" t="s">
        <v>6</v>
      </c>
      <c r="J1" s="2" t="s">
        <v>7</v>
      </c>
      <c r="K1" s="4" t="s">
        <v>8</v>
      </c>
      <c r="L1" s="2" t="s">
        <v>9</v>
      </c>
      <c r="M1" s="2" t="s">
        <v>10</v>
      </c>
    </row>
    <row r="2" spans="1:13" x14ac:dyDescent="0.25">
      <c r="A2" s="16" t="s">
        <v>942</v>
      </c>
      <c r="B2" s="14" t="s">
        <v>803</v>
      </c>
      <c r="C2" s="18">
        <v>45754</v>
      </c>
      <c r="D2" s="19" t="s">
        <v>1175</v>
      </c>
      <c r="E2" s="10" t="s">
        <v>1474</v>
      </c>
      <c r="F2" s="23">
        <v>45776</v>
      </c>
      <c r="G2" s="8" t="s">
        <v>727</v>
      </c>
      <c r="H2" s="8" t="s">
        <v>1189</v>
      </c>
      <c r="I2" s="8" t="s">
        <v>46</v>
      </c>
      <c r="J2" s="8" t="s">
        <v>49</v>
      </c>
      <c r="K2" s="8"/>
      <c r="L2" s="8"/>
      <c r="M2" s="29">
        <f>('DATA 04 2025'!C2+'DATA 04 2025'!F2+'DATA 04 2025'!G2)/3</f>
        <v>0.66666666666666663</v>
      </c>
    </row>
    <row r="3" spans="1:13" x14ac:dyDescent="0.25">
      <c r="A3" s="16" t="s">
        <v>942</v>
      </c>
      <c r="B3" s="14" t="s">
        <v>804</v>
      </c>
      <c r="C3" s="18">
        <v>45754</v>
      </c>
      <c r="D3" s="19" t="s">
        <v>1175</v>
      </c>
      <c r="E3" s="10" t="s">
        <v>1475</v>
      </c>
      <c r="F3" s="24"/>
      <c r="G3" s="8"/>
      <c r="H3" s="8"/>
      <c r="I3" s="8"/>
      <c r="J3" s="8"/>
      <c r="K3" s="9"/>
      <c r="L3" s="8"/>
      <c r="M3" s="29">
        <f>('DATA 04 2025'!C3+'DATA 04 2025'!F3+'DATA 04 2025'!G3)/3</f>
        <v>0</v>
      </c>
    </row>
    <row r="4" spans="1:13" x14ac:dyDescent="0.25">
      <c r="A4" s="16" t="s">
        <v>942</v>
      </c>
      <c r="B4" s="14" t="s">
        <v>805</v>
      </c>
      <c r="C4" s="18">
        <v>45754</v>
      </c>
      <c r="D4" s="19" t="s">
        <v>1175</v>
      </c>
      <c r="E4" s="10" t="s">
        <v>1476</v>
      </c>
      <c r="F4" s="23">
        <v>45770</v>
      </c>
      <c r="G4" s="8" t="s">
        <v>727</v>
      </c>
      <c r="H4" s="8" t="s">
        <v>1688</v>
      </c>
      <c r="I4" s="8" t="s">
        <v>51</v>
      </c>
      <c r="J4" s="8" t="s">
        <v>49</v>
      </c>
      <c r="K4" s="9"/>
      <c r="L4" s="8"/>
      <c r="M4" s="29">
        <f>('DATA 04 2025'!C4+'DATA 04 2025'!F4+'DATA 04 2025'!G4)/3</f>
        <v>0.5</v>
      </c>
    </row>
    <row r="5" spans="1:13" x14ac:dyDescent="0.25">
      <c r="A5" s="16" t="s">
        <v>942</v>
      </c>
      <c r="B5" s="14" t="s">
        <v>806</v>
      </c>
      <c r="C5" s="18">
        <v>45754</v>
      </c>
      <c r="D5" s="19" t="s">
        <v>1175</v>
      </c>
      <c r="E5" s="10" t="s">
        <v>1477</v>
      </c>
      <c r="F5" s="23">
        <v>45777</v>
      </c>
      <c r="G5" s="8" t="s">
        <v>727</v>
      </c>
      <c r="H5" s="8" t="s">
        <v>1689</v>
      </c>
      <c r="I5" s="8" t="s">
        <v>46</v>
      </c>
      <c r="J5" s="8" t="s">
        <v>49</v>
      </c>
      <c r="K5" s="8"/>
      <c r="L5" s="8"/>
      <c r="M5" s="29">
        <f>('DATA 04 2025'!C5+'DATA 04 2025'!F5+'DATA 04 2025'!G5)/3</f>
        <v>0.66666666666666663</v>
      </c>
    </row>
    <row r="6" spans="1:13" x14ac:dyDescent="0.25">
      <c r="A6" s="16" t="s">
        <v>942</v>
      </c>
      <c r="B6" s="14" t="s">
        <v>807</v>
      </c>
      <c r="C6" s="18">
        <v>45750</v>
      </c>
      <c r="D6" s="19" t="s">
        <v>1175</v>
      </c>
      <c r="E6" s="10" t="s">
        <v>1478</v>
      </c>
      <c r="F6" s="23">
        <v>45776</v>
      </c>
      <c r="G6" s="8" t="s">
        <v>727</v>
      </c>
      <c r="H6" s="8" t="s">
        <v>1690</v>
      </c>
      <c r="I6" s="8" t="s">
        <v>46</v>
      </c>
      <c r="J6" s="8" t="s">
        <v>49</v>
      </c>
      <c r="K6" s="9"/>
      <c r="L6" s="8" t="s">
        <v>729</v>
      </c>
      <c r="M6" s="29">
        <f>('DATA 04 2025'!C6+'DATA 04 2025'!F6+'DATA 04 2025'!G6)/3</f>
        <v>0.83333333333333337</v>
      </c>
    </row>
    <row r="7" spans="1:13" x14ac:dyDescent="0.25">
      <c r="A7" s="16" t="s">
        <v>942</v>
      </c>
      <c r="B7" s="14" t="s">
        <v>808</v>
      </c>
      <c r="C7" s="18">
        <v>45749</v>
      </c>
      <c r="D7" s="19" t="s">
        <v>1175</v>
      </c>
      <c r="E7" s="10" t="s">
        <v>1479</v>
      </c>
      <c r="F7" s="23"/>
      <c r="G7" s="8"/>
      <c r="H7" s="8"/>
      <c r="I7" s="8"/>
      <c r="J7" s="8"/>
      <c r="K7" s="8"/>
      <c r="L7" s="8"/>
      <c r="M7" s="29">
        <f>('DATA 04 2025'!C7+'DATA 04 2025'!F7+'DATA 04 2025'!G7)/3</f>
        <v>0</v>
      </c>
    </row>
    <row r="8" spans="1:13" x14ac:dyDescent="0.25">
      <c r="A8" s="16" t="s">
        <v>942</v>
      </c>
      <c r="B8" s="14" t="s">
        <v>809</v>
      </c>
      <c r="C8" s="18">
        <v>45754</v>
      </c>
      <c r="D8" s="19" t="s">
        <v>1175</v>
      </c>
      <c r="E8" s="10" t="s">
        <v>1480</v>
      </c>
      <c r="F8" s="23">
        <v>45782</v>
      </c>
      <c r="G8" s="8" t="s">
        <v>727</v>
      </c>
      <c r="H8" s="8" t="s">
        <v>1691</v>
      </c>
      <c r="I8" s="8" t="s">
        <v>46</v>
      </c>
      <c r="J8" s="8" t="s">
        <v>49</v>
      </c>
      <c r="K8" s="9"/>
      <c r="L8" s="8" t="s">
        <v>48</v>
      </c>
      <c r="M8" s="29">
        <f>('DATA 04 2025'!C8+'DATA 04 2025'!F8+'DATA 04 2025'!G8)/3</f>
        <v>1</v>
      </c>
    </row>
    <row r="9" spans="1:13" x14ac:dyDescent="0.25">
      <c r="A9" s="16" t="s">
        <v>942</v>
      </c>
      <c r="B9" s="14" t="s">
        <v>810</v>
      </c>
      <c r="C9" s="18">
        <v>45754</v>
      </c>
      <c r="D9" s="19" t="s">
        <v>1175</v>
      </c>
      <c r="E9" s="10" t="s">
        <v>1481</v>
      </c>
      <c r="F9" s="23"/>
      <c r="G9" s="8"/>
      <c r="H9" s="8"/>
      <c r="I9" s="8"/>
      <c r="J9" s="8"/>
      <c r="K9" s="9"/>
      <c r="L9" s="8"/>
      <c r="M9" s="29">
        <f>('DATA 04 2025'!C9+'DATA 04 2025'!F9+'DATA 04 2025'!G9)/3</f>
        <v>0</v>
      </c>
    </row>
    <row r="10" spans="1:13" x14ac:dyDescent="0.25">
      <c r="A10" s="16" t="s">
        <v>942</v>
      </c>
      <c r="B10" s="14" t="s">
        <v>811</v>
      </c>
      <c r="C10" s="18">
        <v>45755</v>
      </c>
      <c r="D10" s="19" t="s">
        <v>1175</v>
      </c>
      <c r="E10" s="10" t="s">
        <v>1482</v>
      </c>
      <c r="F10" s="23">
        <v>45769</v>
      </c>
      <c r="G10" s="8" t="s">
        <v>727</v>
      </c>
      <c r="H10" s="8" t="s">
        <v>1692</v>
      </c>
      <c r="I10" s="8" t="s">
        <v>46</v>
      </c>
      <c r="J10" s="8" t="s">
        <v>49</v>
      </c>
      <c r="K10" s="9"/>
      <c r="L10" s="8"/>
      <c r="M10" s="29">
        <f>('DATA 04 2025'!C10+'DATA 04 2025'!F10+'DATA 04 2025'!G10)/3</f>
        <v>0.66666666666666663</v>
      </c>
    </row>
    <row r="11" spans="1:13" x14ac:dyDescent="0.25">
      <c r="A11" s="16" t="s">
        <v>942</v>
      </c>
      <c r="B11" s="14" t="s">
        <v>812</v>
      </c>
      <c r="C11" s="18">
        <v>45754</v>
      </c>
      <c r="D11" s="19" t="s">
        <v>1175</v>
      </c>
      <c r="E11" s="10" t="s">
        <v>1483</v>
      </c>
      <c r="F11" s="23">
        <v>45786</v>
      </c>
      <c r="G11" s="8" t="s">
        <v>727</v>
      </c>
      <c r="H11" s="8" t="s">
        <v>1692</v>
      </c>
      <c r="I11" s="8" t="s">
        <v>46</v>
      </c>
      <c r="J11" s="8" t="s">
        <v>47</v>
      </c>
      <c r="K11" s="9"/>
      <c r="L11" s="8"/>
      <c r="M11" s="29">
        <f>('DATA 04 2025'!C11+'DATA 04 2025'!F11+'DATA 04 2025'!G11)/3</f>
        <v>0.5</v>
      </c>
    </row>
    <row r="12" spans="1:13" x14ac:dyDescent="0.25">
      <c r="A12" s="16" t="s">
        <v>942</v>
      </c>
      <c r="B12" s="14" t="s">
        <v>310</v>
      </c>
      <c r="C12" s="18">
        <v>45783</v>
      </c>
      <c r="D12" s="19" t="s">
        <v>45</v>
      </c>
      <c r="E12" s="10" t="s">
        <v>1484</v>
      </c>
      <c r="F12" s="23"/>
      <c r="G12" s="8"/>
      <c r="H12" s="8"/>
      <c r="I12" s="8"/>
      <c r="J12" s="8"/>
      <c r="K12" s="8"/>
      <c r="L12" s="8"/>
      <c r="M12" s="29">
        <f>('DATA 04 2025'!C12+'DATA 04 2025'!F12+'DATA 04 2025'!G12)/3</f>
        <v>0</v>
      </c>
    </row>
    <row r="13" spans="1:13" ht="29.25" x14ac:dyDescent="0.25">
      <c r="A13" s="16" t="s">
        <v>942</v>
      </c>
      <c r="B13" s="14" t="s">
        <v>315</v>
      </c>
      <c r="C13" s="18">
        <v>45755</v>
      </c>
      <c r="D13" s="19" t="s">
        <v>1175</v>
      </c>
      <c r="E13" s="10" t="s">
        <v>1485</v>
      </c>
      <c r="F13" s="24"/>
      <c r="G13" s="8"/>
      <c r="H13" s="8"/>
      <c r="I13" s="8"/>
      <c r="J13" s="8"/>
      <c r="K13" s="9"/>
      <c r="L13" s="8"/>
      <c r="M13" s="29">
        <f>('DATA 04 2025'!C13+'DATA 04 2025'!F13+'DATA 04 2025'!G13)/3</f>
        <v>0</v>
      </c>
    </row>
    <row r="14" spans="1:13" x14ac:dyDescent="0.25">
      <c r="A14" s="16" t="s">
        <v>942</v>
      </c>
      <c r="B14" s="14" t="s">
        <v>217</v>
      </c>
      <c r="C14" s="18">
        <v>45749</v>
      </c>
      <c r="D14" s="19" t="s">
        <v>1175</v>
      </c>
      <c r="E14" s="10" t="s">
        <v>1486</v>
      </c>
      <c r="F14" s="23">
        <v>45775</v>
      </c>
      <c r="G14" s="8" t="s">
        <v>727</v>
      </c>
      <c r="H14" s="8" t="s">
        <v>1693</v>
      </c>
      <c r="I14" s="8" t="s">
        <v>46</v>
      </c>
      <c r="J14" s="8" t="s">
        <v>49</v>
      </c>
      <c r="K14" s="9"/>
      <c r="L14" s="8" t="s">
        <v>729</v>
      </c>
      <c r="M14" s="29">
        <f>('DATA 04 2025'!C14+'DATA 04 2025'!F14+'DATA 04 2025'!G14)/3</f>
        <v>0.83333333333333337</v>
      </c>
    </row>
    <row r="15" spans="1:13" ht="29.25" x14ac:dyDescent="0.25">
      <c r="A15" s="16" t="s">
        <v>942</v>
      </c>
      <c r="B15" s="14" t="s">
        <v>257</v>
      </c>
      <c r="C15" s="18">
        <v>45755</v>
      </c>
      <c r="D15" s="19" t="s">
        <v>1175</v>
      </c>
      <c r="E15" s="10" t="s">
        <v>1487</v>
      </c>
      <c r="F15" s="23">
        <v>45777</v>
      </c>
      <c r="G15" s="8" t="s">
        <v>727</v>
      </c>
      <c r="H15" s="8" t="s">
        <v>1693</v>
      </c>
      <c r="I15" s="8" t="s">
        <v>46</v>
      </c>
      <c r="J15" s="8" t="s">
        <v>49</v>
      </c>
      <c r="K15" s="9"/>
      <c r="L15" s="8" t="s">
        <v>729</v>
      </c>
      <c r="M15" s="29">
        <f>('DATA 04 2025'!C15+'DATA 04 2025'!F15+'DATA 04 2025'!G15)/3</f>
        <v>0.83333333333333337</v>
      </c>
    </row>
    <row r="16" spans="1:13" ht="43.5" x14ac:dyDescent="0.25">
      <c r="A16" s="16" t="s">
        <v>942</v>
      </c>
      <c r="B16" s="14" t="s">
        <v>291</v>
      </c>
      <c r="C16" s="18">
        <v>45755</v>
      </c>
      <c r="D16" s="19" t="s">
        <v>1175</v>
      </c>
      <c r="E16" s="10" t="s">
        <v>1488</v>
      </c>
      <c r="F16" s="24"/>
      <c r="G16" s="8"/>
      <c r="H16" s="8"/>
      <c r="I16" s="8"/>
      <c r="J16" s="8"/>
      <c r="K16" s="9"/>
      <c r="L16" s="8"/>
      <c r="M16" s="29">
        <f>('DATA 04 2025'!C16+'DATA 04 2025'!F16+'DATA 04 2025'!G16)/3</f>
        <v>0</v>
      </c>
    </row>
    <row r="17" spans="1:13" ht="29.25" x14ac:dyDescent="0.25">
      <c r="A17" s="16" t="s">
        <v>942</v>
      </c>
      <c r="B17" s="14" t="s">
        <v>191</v>
      </c>
      <c r="C17" s="18">
        <v>45754</v>
      </c>
      <c r="D17" s="19" t="s">
        <v>1175</v>
      </c>
      <c r="E17" s="10" t="s">
        <v>1489</v>
      </c>
      <c r="F17" s="23">
        <v>45770</v>
      </c>
      <c r="G17" s="8" t="s">
        <v>727</v>
      </c>
      <c r="H17" s="8" t="s">
        <v>1328</v>
      </c>
      <c r="I17" s="8" t="s">
        <v>46</v>
      </c>
      <c r="J17" s="8" t="s">
        <v>49</v>
      </c>
      <c r="K17" s="9"/>
      <c r="L17" s="8"/>
      <c r="M17" s="29">
        <f>('DATA 04 2025'!C17+'DATA 04 2025'!F17+'DATA 04 2025'!G17)/3</f>
        <v>0.66666666666666663</v>
      </c>
    </row>
    <row r="18" spans="1:13" ht="29.25" x14ac:dyDescent="0.25">
      <c r="A18" s="16" t="s">
        <v>942</v>
      </c>
      <c r="B18" s="14" t="s">
        <v>240</v>
      </c>
      <c r="C18" s="18">
        <v>45754</v>
      </c>
      <c r="D18" s="19" t="s">
        <v>1175</v>
      </c>
      <c r="E18" s="10" t="s">
        <v>1490</v>
      </c>
      <c r="F18" s="23">
        <v>45785</v>
      </c>
      <c r="G18" s="8" t="s">
        <v>727</v>
      </c>
      <c r="H18" s="8" t="s">
        <v>1328</v>
      </c>
      <c r="I18" s="8" t="s">
        <v>46</v>
      </c>
      <c r="J18" s="8" t="s">
        <v>47</v>
      </c>
      <c r="K18" s="9"/>
      <c r="L18" s="8"/>
      <c r="M18" s="29">
        <f>('DATA 04 2025'!C18+'DATA 04 2025'!F18+'DATA 04 2025'!G18)/3</f>
        <v>0.5</v>
      </c>
    </row>
    <row r="19" spans="1:13" ht="29.25" x14ac:dyDescent="0.25">
      <c r="A19" s="16" t="s">
        <v>942</v>
      </c>
      <c r="B19" s="14" t="s">
        <v>242</v>
      </c>
      <c r="C19" s="18">
        <v>45751</v>
      </c>
      <c r="D19" s="19" t="s">
        <v>1175</v>
      </c>
      <c r="E19" s="10" t="s">
        <v>1491</v>
      </c>
      <c r="F19" s="23">
        <v>45775</v>
      </c>
      <c r="G19" s="8" t="s">
        <v>727</v>
      </c>
      <c r="H19" s="8" t="s">
        <v>1694</v>
      </c>
      <c r="I19" s="8" t="s">
        <v>46</v>
      </c>
      <c r="J19" s="8" t="s">
        <v>49</v>
      </c>
      <c r="K19" s="9"/>
      <c r="L19" s="8"/>
      <c r="M19" s="29">
        <f>('DATA 04 2025'!C19+'DATA 04 2025'!F19+'DATA 04 2025'!G19)/3</f>
        <v>0.66666666666666663</v>
      </c>
    </row>
    <row r="20" spans="1:13" ht="43.5" x14ac:dyDescent="0.25">
      <c r="A20" s="16" t="s">
        <v>942</v>
      </c>
      <c r="B20" s="14" t="s">
        <v>248</v>
      </c>
      <c r="C20" s="18">
        <v>45750</v>
      </c>
      <c r="D20" s="19" t="s">
        <v>1175</v>
      </c>
      <c r="E20" s="10" t="s">
        <v>1492</v>
      </c>
      <c r="F20" s="23">
        <v>45777</v>
      </c>
      <c r="G20" s="8" t="s">
        <v>727</v>
      </c>
      <c r="H20" s="8" t="s">
        <v>1328</v>
      </c>
      <c r="I20" s="8" t="s">
        <v>46</v>
      </c>
      <c r="J20" s="8" t="s">
        <v>49</v>
      </c>
      <c r="K20" s="9"/>
      <c r="L20" s="8"/>
      <c r="M20" s="29">
        <f>('DATA 04 2025'!C20+'DATA 04 2025'!F20+'DATA 04 2025'!G20)/3</f>
        <v>0.66666666666666663</v>
      </c>
    </row>
    <row r="21" spans="1:13" ht="43.5" x14ac:dyDescent="0.25">
      <c r="A21" s="16" t="s">
        <v>942</v>
      </c>
      <c r="B21" s="14" t="s">
        <v>201</v>
      </c>
      <c r="C21" s="18">
        <v>45755</v>
      </c>
      <c r="D21" s="19" t="s">
        <v>1175</v>
      </c>
      <c r="E21" s="10" t="s">
        <v>1493</v>
      </c>
      <c r="F21" s="23">
        <v>45791</v>
      </c>
      <c r="G21" s="8" t="s">
        <v>727</v>
      </c>
      <c r="H21" s="8" t="s">
        <v>1701</v>
      </c>
      <c r="I21" s="8" t="s">
        <v>46</v>
      </c>
      <c r="J21" s="8" t="s">
        <v>47</v>
      </c>
      <c r="K21" s="9"/>
      <c r="L21" s="8"/>
      <c r="M21" s="29">
        <f>('DATA 04 2025'!C21+'DATA 04 2025'!F21+'DATA 04 2025'!G21)/3</f>
        <v>0.5</v>
      </c>
    </row>
    <row r="22" spans="1:13" ht="29.25" x14ac:dyDescent="0.25">
      <c r="A22" s="16" t="s">
        <v>942</v>
      </c>
      <c r="B22" s="14" t="s">
        <v>237</v>
      </c>
      <c r="C22" s="18">
        <v>45748</v>
      </c>
      <c r="D22" s="19" t="s">
        <v>1175</v>
      </c>
      <c r="E22" s="10" t="s">
        <v>1494</v>
      </c>
      <c r="F22" s="24"/>
      <c r="G22" s="8"/>
      <c r="H22" s="8"/>
      <c r="I22" s="8"/>
      <c r="J22" s="8"/>
      <c r="K22" s="9"/>
      <c r="L22" s="8"/>
      <c r="M22" s="29">
        <f>('DATA 04 2025'!C22+'DATA 04 2025'!F22+'DATA 04 2025'!G22)/3</f>
        <v>0</v>
      </c>
    </row>
    <row r="23" spans="1:13" ht="29.25" x14ac:dyDescent="0.25">
      <c r="A23" s="16" t="s">
        <v>942</v>
      </c>
      <c r="B23" s="14" t="s">
        <v>288</v>
      </c>
      <c r="C23" s="18">
        <v>45755</v>
      </c>
      <c r="D23" s="19" t="s">
        <v>1175</v>
      </c>
      <c r="E23" s="10" t="s">
        <v>1495</v>
      </c>
      <c r="F23" s="23">
        <v>45776</v>
      </c>
      <c r="G23" s="8" t="s">
        <v>727</v>
      </c>
      <c r="H23" s="8" t="s">
        <v>1328</v>
      </c>
      <c r="I23" s="8" t="s">
        <v>46</v>
      </c>
      <c r="J23" s="8" t="s">
        <v>49</v>
      </c>
      <c r="K23" s="9"/>
      <c r="L23" s="8"/>
      <c r="M23" s="29">
        <f>('DATA 04 2025'!C23+'DATA 04 2025'!F23+'DATA 04 2025'!G23)/3</f>
        <v>0.66666666666666663</v>
      </c>
    </row>
    <row r="24" spans="1:13" ht="29.25" x14ac:dyDescent="0.25">
      <c r="A24" s="16" t="s">
        <v>942</v>
      </c>
      <c r="B24" s="14" t="s">
        <v>261</v>
      </c>
      <c r="C24" s="18">
        <v>45754</v>
      </c>
      <c r="D24" s="19" t="s">
        <v>1175</v>
      </c>
      <c r="E24" s="10" t="s">
        <v>1496</v>
      </c>
      <c r="F24" s="23">
        <v>45769</v>
      </c>
      <c r="G24" s="8" t="s">
        <v>727</v>
      </c>
      <c r="H24" s="8" t="s">
        <v>1328</v>
      </c>
      <c r="I24" s="8" t="s">
        <v>46</v>
      </c>
      <c r="J24" s="8" t="s">
        <v>49</v>
      </c>
      <c r="K24" s="9"/>
      <c r="L24" s="8"/>
      <c r="M24" s="29">
        <f>('DATA 04 2025'!C24+'DATA 04 2025'!F24+'DATA 04 2025'!G24)/3</f>
        <v>0.66666666666666663</v>
      </c>
    </row>
    <row r="25" spans="1:13" ht="29.25" x14ac:dyDescent="0.25">
      <c r="A25" s="16" t="s">
        <v>942</v>
      </c>
      <c r="B25" s="14" t="s">
        <v>213</v>
      </c>
      <c r="C25" s="18">
        <v>45754</v>
      </c>
      <c r="D25" s="19" t="s">
        <v>1175</v>
      </c>
      <c r="E25" s="10" t="s">
        <v>1497</v>
      </c>
      <c r="F25" s="24"/>
      <c r="G25" s="8"/>
      <c r="H25" s="8"/>
      <c r="I25" s="8"/>
      <c r="J25" s="8"/>
      <c r="K25" s="9"/>
      <c r="L25" s="8"/>
      <c r="M25" s="29">
        <f>('DATA 04 2025'!C25+'DATA 04 2025'!F25+'DATA 04 2025'!G25)/3</f>
        <v>0</v>
      </c>
    </row>
    <row r="26" spans="1:13" ht="29.25" x14ac:dyDescent="0.25">
      <c r="A26" s="16" t="s">
        <v>942</v>
      </c>
      <c r="B26" s="14" t="s">
        <v>271</v>
      </c>
      <c r="C26" s="18">
        <v>45754</v>
      </c>
      <c r="D26" s="19" t="s">
        <v>1175</v>
      </c>
      <c r="E26" s="10" t="s">
        <v>1498</v>
      </c>
      <c r="F26" s="23">
        <v>45777</v>
      </c>
      <c r="G26" s="8" t="s">
        <v>727</v>
      </c>
      <c r="H26" s="8" t="s">
        <v>1695</v>
      </c>
      <c r="I26" s="8" t="s">
        <v>46</v>
      </c>
      <c r="J26" s="8" t="s">
        <v>49</v>
      </c>
      <c r="K26" s="9"/>
      <c r="L26" s="8"/>
      <c r="M26" s="29">
        <f>('DATA 04 2025'!C26+'DATA 04 2025'!F26+'DATA 04 2025'!G26)/3</f>
        <v>0.66666666666666663</v>
      </c>
    </row>
    <row r="27" spans="1:13" ht="29.25" x14ac:dyDescent="0.25">
      <c r="A27" s="16" t="s">
        <v>942</v>
      </c>
      <c r="B27" s="14" t="s">
        <v>267</v>
      </c>
      <c r="C27" s="18">
        <v>45755</v>
      </c>
      <c r="D27" s="19" t="s">
        <v>1175</v>
      </c>
      <c r="E27" s="10" t="s">
        <v>1499</v>
      </c>
      <c r="F27" s="23"/>
      <c r="G27" s="8"/>
      <c r="H27" s="8"/>
      <c r="I27" s="8"/>
      <c r="J27" s="8"/>
      <c r="K27" s="9"/>
      <c r="L27" s="8"/>
      <c r="M27" s="29">
        <f>('DATA 04 2025'!C27+'DATA 04 2025'!F27+'DATA 04 2025'!G27)/3</f>
        <v>0</v>
      </c>
    </row>
    <row r="28" spans="1:13" ht="43.5" x14ac:dyDescent="0.25">
      <c r="A28" s="16" t="s">
        <v>942</v>
      </c>
      <c r="B28" s="14" t="s">
        <v>207</v>
      </c>
      <c r="C28" s="18">
        <v>45755</v>
      </c>
      <c r="D28" s="19" t="s">
        <v>1175</v>
      </c>
      <c r="E28" s="10" t="s">
        <v>1500</v>
      </c>
      <c r="F28" s="21"/>
      <c r="G28" s="22"/>
      <c r="H28" s="22"/>
      <c r="I28" s="22"/>
      <c r="J28" s="22"/>
      <c r="K28" s="9"/>
      <c r="L28" s="22"/>
      <c r="M28" s="29">
        <f>('DATA 04 2025'!C28+'DATA 04 2025'!F28+'DATA 04 2025'!G28)/3</f>
        <v>0</v>
      </c>
    </row>
    <row r="29" spans="1:13" ht="43.5" x14ac:dyDescent="0.25">
      <c r="A29" s="16" t="s">
        <v>942</v>
      </c>
      <c r="B29" s="14" t="s">
        <v>234</v>
      </c>
      <c r="C29" s="18">
        <v>45754</v>
      </c>
      <c r="D29" s="19" t="s">
        <v>1175</v>
      </c>
      <c r="E29" s="10" t="s">
        <v>1501</v>
      </c>
      <c r="F29" s="23">
        <v>45769</v>
      </c>
      <c r="G29" s="45" t="s">
        <v>727</v>
      </c>
      <c r="H29" s="19" t="s">
        <v>1695</v>
      </c>
      <c r="I29" s="19" t="s">
        <v>46</v>
      </c>
      <c r="J29" s="19" t="s">
        <v>49</v>
      </c>
      <c r="K29" s="9"/>
      <c r="L29" s="19"/>
      <c r="M29" s="29">
        <f>('DATA 04 2025'!C29+'DATA 04 2025'!F29+'DATA 04 2025'!G29)/3</f>
        <v>0.66666666666666663</v>
      </c>
    </row>
    <row r="30" spans="1:13" ht="29.25" x14ac:dyDescent="0.25">
      <c r="A30" s="16" t="s">
        <v>942</v>
      </c>
      <c r="B30" s="14" t="s">
        <v>274</v>
      </c>
      <c r="C30" s="18">
        <v>45749</v>
      </c>
      <c r="D30" s="19" t="s">
        <v>1175</v>
      </c>
      <c r="E30" s="10" t="s">
        <v>1502</v>
      </c>
      <c r="F30" s="23">
        <v>45768</v>
      </c>
      <c r="G30" s="8"/>
      <c r="H30" s="8" t="s">
        <v>1696</v>
      </c>
      <c r="I30" s="8" t="s">
        <v>51</v>
      </c>
      <c r="J30" s="8" t="s">
        <v>49</v>
      </c>
      <c r="K30" s="9"/>
      <c r="L30" s="8"/>
      <c r="M30" s="29">
        <f>('DATA 04 2025'!C30+'DATA 04 2025'!F30+'DATA 04 2025'!G30)/3</f>
        <v>0.16666666666666666</v>
      </c>
    </row>
    <row r="31" spans="1:13" ht="29.25" x14ac:dyDescent="0.25">
      <c r="A31" s="16" t="s">
        <v>942</v>
      </c>
      <c r="B31" s="14" t="s">
        <v>323</v>
      </c>
      <c r="C31" s="18">
        <v>45749</v>
      </c>
      <c r="D31" s="19" t="s">
        <v>1175</v>
      </c>
      <c r="E31" s="10" t="s">
        <v>1503</v>
      </c>
      <c r="F31" s="23">
        <v>45775</v>
      </c>
      <c r="G31" s="8" t="s">
        <v>727</v>
      </c>
      <c r="H31" s="8" t="s">
        <v>1697</v>
      </c>
      <c r="I31" s="8" t="s">
        <v>46</v>
      </c>
      <c r="J31" s="8" t="s">
        <v>49</v>
      </c>
      <c r="K31" s="8"/>
      <c r="L31" s="8"/>
      <c r="M31" s="29">
        <f>('DATA 04 2025'!C31+'DATA 04 2025'!F31+'DATA 04 2025'!G31)/3</f>
        <v>0.66666666666666663</v>
      </c>
    </row>
    <row r="32" spans="1:13" ht="29.25" x14ac:dyDescent="0.25">
      <c r="A32" s="16" t="s">
        <v>942</v>
      </c>
      <c r="B32" s="14" t="s">
        <v>363</v>
      </c>
      <c r="C32" s="18">
        <v>45749</v>
      </c>
      <c r="D32" s="19" t="s">
        <v>1175</v>
      </c>
      <c r="E32" s="10" t="s">
        <v>1504</v>
      </c>
      <c r="F32" s="24"/>
      <c r="G32" s="8"/>
      <c r="H32" s="8"/>
      <c r="I32" s="8"/>
      <c r="J32" s="8"/>
      <c r="K32" s="9"/>
      <c r="L32" s="8"/>
      <c r="M32" s="29">
        <f>('DATA 04 2025'!C32+'DATA 04 2025'!F32+'DATA 04 2025'!G32)/3</f>
        <v>0</v>
      </c>
    </row>
    <row r="33" spans="1:13" ht="43.5" x14ac:dyDescent="0.25">
      <c r="A33" s="16" t="s">
        <v>942</v>
      </c>
      <c r="B33" s="14" t="s">
        <v>302</v>
      </c>
      <c r="C33" s="18">
        <v>45754</v>
      </c>
      <c r="D33" s="19" t="s">
        <v>1175</v>
      </c>
      <c r="E33" s="10" t="s">
        <v>1505</v>
      </c>
      <c r="F33" s="23">
        <v>45771</v>
      </c>
      <c r="G33" s="8" t="s">
        <v>727</v>
      </c>
      <c r="H33" s="8" t="s">
        <v>1695</v>
      </c>
      <c r="I33" s="8" t="s">
        <v>46</v>
      </c>
      <c r="J33" s="8" t="s">
        <v>49</v>
      </c>
      <c r="K33" s="9"/>
      <c r="L33" s="8"/>
      <c r="M33" s="29">
        <f>('DATA 04 2025'!C33+'DATA 04 2025'!F33+'DATA 04 2025'!G33)/3</f>
        <v>0.66666666666666663</v>
      </c>
    </row>
    <row r="34" spans="1:13" ht="43.5" x14ac:dyDescent="0.25">
      <c r="A34" s="16" t="s">
        <v>942</v>
      </c>
      <c r="B34" s="14" t="s">
        <v>269</v>
      </c>
      <c r="C34" s="18">
        <v>45755</v>
      </c>
      <c r="D34" s="19" t="s">
        <v>1175</v>
      </c>
      <c r="E34" s="10" t="s">
        <v>1506</v>
      </c>
      <c r="F34" s="23">
        <v>45813</v>
      </c>
      <c r="G34" s="8" t="s">
        <v>727</v>
      </c>
      <c r="H34" s="8" t="s">
        <v>1736</v>
      </c>
      <c r="I34" s="8" t="s">
        <v>46</v>
      </c>
      <c r="J34" s="8" t="s">
        <v>47</v>
      </c>
      <c r="K34" s="9"/>
      <c r="L34" s="8"/>
      <c r="M34" s="29">
        <f>('DATA 04 2025'!C34+'DATA 04 2025'!F34+'DATA 04 2025'!G34)/3</f>
        <v>0.5</v>
      </c>
    </row>
    <row r="35" spans="1:13" ht="43.5" x14ac:dyDescent="0.25">
      <c r="A35" s="16" t="s">
        <v>942</v>
      </c>
      <c r="B35" s="14" t="s">
        <v>189</v>
      </c>
      <c r="C35" s="18">
        <v>45754</v>
      </c>
      <c r="D35" s="19" t="s">
        <v>1175</v>
      </c>
      <c r="E35" s="10" t="s">
        <v>1507</v>
      </c>
      <c r="F35" s="23">
        <v>45772</v>
      </c>
      <c r="G35" s="8" t="s">
        <v>727</v>
      </c>
      <c r="H35" s="8" t="s">
        <v>1328</v>
      </c>
      <c r="I35" s="8" t="s">
        <v>46</v>
      </c>
      <c r="J35" s="8" t="s">
        <v>49</v>
      </c>
      <c r="K35" s="9"/>
      <c r="L35" s="8"/>
      <c r="M35" s="29">
        <f>('DATA 04 2025'!C35+'DATA 04 2025'!F35+'DATA 04 2025'!G35)/3</f>
        <v>0.66666666666666663</v>
      </c>
    </row>
    <row r="36" spans="1:13" x14ac:dyDescent="0.25">
      <c r="A36" s="16" t="s">
        <v>942</v>
      </c>
      <c r="B36" s="14" t="s">
        <v>127</v>
      </c>
      <c r="C36" s="18">
        <v>45755</v>
      </c>
      <c r="D36" s="19" t="s">
        <v>1175</v>
      </c>
      <c r="E36" s="10" t="s">
        <v>1508</v>
      </c>
      <c r="F36" s="24"/>
      <c r="G36" s="8"/>
      <c r="H36" s="8"/>
      <c r="I36" s="8"/>
      <c r="J36" s="8"/>
      <c r="K36" s="9"/>
      <c r="L36" s="8"/>
      <c r="M36" s="29">
        <f>('DATA 04 2025'!C36+'DATA 04 2025'!F36+'DATA 04 2025'!G36)/3</f>
        <v>0</v>
      </c>
    </row>
    <row r="37" spans="1:13" ht="29.25" x14ac:dyDescent="0.25">
      <c r="A37" s="16" t="s">
        <v>942</v>
      </c>
      <c r="B37" s="14" t="s">
        <v>318</v>
      </c>
      <c r="C37" s="18">
        <v>45754</v>
      </c>
      <c r="D37" s="19" t="s">
        <v>1175</v>
      </c>
      <c r="E37" s="10" t="s">
        <v>1509</v>
      </c>
      <c r="F37" s="23"/>
      <c r="G37" s="8"/>
      <c r="H37" s="8"/>
      <c r="I37" s="8"/>
      <c r="J37" s="8"/>
      <c r="K37" s="8"/>
      <c r="L37" s="8"/>
      <c r="M37" s="29">
        <f>('DATA 04 2025'!C37+'DATA 04 2025'!F37+'DATA 04 2025'!G37)/3</f>
        <v>0</v>
      </c>
    </row>
    <row r="38" spans="1:13" ht="43.5" x14ac:dyDescent="0.25">
      <c r="A38" s="16" t="s">
        <v>942</v>
      </c>
      <c r="B38" s="14" t="s">
        <v>354</v>
      </c>
      <c r="C38" s="18">
        <v>45755</v>
      </c>
      <c r="D38" s="19" t="s">
        <v>1175</v>
      </c>
      <c r="E38" s="10" t="s">
        <v>1510</v>
      </c>
      <c r="F38" s="23"/>
      <c r="G38" s="8"/>
      <c r="H38" s="8"/>
      <c r="I38" s="8"/>
      <c r="J38" s="8"/>
      <c r="K38" s="12"/>
      <c r="L38" s="8"/>
      <c r="M38" s="29">
        <f>('DATA 04 2025'!C38+'DATA 04 2025'!F38+'DATA 04 2025'!G38)/3</f>
        <v>0</v>
      </c>
    </row>
    <row r="39" spans="1:13" x14ac:dyDescent="0.25">
      <c r="A39" s="16" t="s">
        <v>942</v>
      </c>
      <c r="B39" s="14" t="s">
        <v>357</v>
      </c>
      <c r="C39" s="18">
        <v>45749</v>
      </c>
      <c r="D39" s="19" t="s">
        <v>1175</v>
      </c>
      <c r="E39" s="10" t="s">
        <v>1511</v>
      </c>
      <c r="F39" s="23">
        <v>45768</v>
      </c>
      <c r="G39" s="8" t="s">
        <v>727</v>
      </c>
      <c r="H39" s="8" t="s">
        <v>1698</v>
      </c>
      <c r="I39" s="8" t="s">
        <v>46</v>
      </c>
      <c r="J39" s="8" t="s">
        <v>49</v>
      </c>
      <c r="K39" s="9"/>
      <c r="L39" s="8"/>
      <c r="M39" s="29">
        <f>('DATA 04 2025'!C39+'DATA 04 2025'!F39+'DATA 04 2025'!G39)/3</f>
        <v>0.66666666666666663</v>
      </c>
    </row>
    <row r="40" spans="1:13" ht="29.25" x14ac:dyDescent="0.25">
      <c r="A40" s="16" t="s">
        <v>942</v>
      </c>
      <c r="B40" s="14" t="s">
        <v>251</v>
      </c>
      <c r="C40" s="18">
        <v>45755</v>
      </c>
      <c r="D40" s="19" t="s">
        <v>1175</v>
      </c>
      <c r="E40" s="10" t="s">
        <v>1512</v>
      </c>
      <c r="F40" s="24"/>
      <c r="G40" s="8"/>
      <c r="H40" s="8"/>
      <c r="I40" s="8"/>
      <c r="J40" s="8"/>
      <c r="K40" s="9"/>
      <c r="L40" s="8"/>
      <c r="M40" s="29">
        <f>('DATA 04 2025'!C40+'DATA 04 2025'!F40+'DATA 04 2025'!G40)/3</f>
        <v>0</v>
      </c>
    </row>
    <row r="41" spans="1:13" ht="43.5" x14ac:dyDescent="0.25">
      <c r="A41" s="16" t="s">
        <v>942</v>
      </c>
      <c r="B41" s="14" t="s">
        <v>299</v>
      </c>
      <c r="C41" s="18">
        <v>45749</v>
      </c>
      <c r="D41" s="19" t="s">
        <v>1175</v>
      </c>
      <c r="E41" s="10" t="s">
        <v>1513</v>
      </c>
      <c r="F41" s="23"/>
      <c r="G41" s="8"/>
      <c r="H41" s="8"/>
      <c r="I41" s="8"/>
      <c r="J41" s="8"/>
      <c r="K41" s="8"/>
      <c r="L41" s="8"/>
      <c r="M41" s="29">
        <f>('DATA 04 2025'!C41+'DATA 04 2025'!F41+'DATA 04 2025'!G41)/3</f>
        <v>0</v>
      </c>
    </row>
    <row r="42" spans="1:13" ht="43.5" x14ac:dyDescent="0.25">
      <c r="A42" s="16" t="s">
        <v>942</v>
      </c>
      <c r="B42" s="14" t="s">
        <v>312</v>
      </c>
      <c r="C42" s="18">
        <v>45754</v>
      </c>
      <c r="D42" s="19" t="s">
        <v>1175</v>
      </c>
      <c r="E42" s="10" t="s">
        <v>1514</v>
      </c>
      <c r="F42" s="23">
        <v>45770</v>
      </c>
      <c r="G42" s="8" t="s">
        <v>727</v>
      </c>
      <c r="H42" s="8" t="s">
        <v>1698</v>
      </c>
      <c r="I42" s="8" t="s">
        <v>46</v>
      </c>
      <c r="J42" s="8" t="s">
        <v>49</v>
      </c>
      <c r="K42" s="9"/>
      <c r="L42" s="8"/>
      <c r="M42" s="29">
        <f>('DATA 04 2025'!C42+'DATA 04 2025'!F42+'DATA 04 2025'!G42)/3</f>
        <v>0.66666666666666663</v>
      </c>
    </row>
    <row r="43" spans="1:13" ht="29.25" x14ac:dyDescent="0.25">
      <c r="A43" s="16" t="s">
        <v>942</v>
      </c>
      <c r="B43" s="14" t="s">
        <v>282</v>
      </c>
      <c r="C43" s="18">
        <v>45754</v>
      </c>
      <c r="D43" s="19" t="s">
        <v>1175</v>
      </c>
      <c r="E43" s="10" t="s">
        <v>1515</v>
      </c>
      <c r="F43" s="23">
        <v>45784</v>
      </c>
      <c r="G43" s="8" t="s">
        <v>727</v>
      </c>
      <c r="H43" s="8" t="s">
        <v>1699</v>
      </c>
      <c r="I43" s="8" t="s">
        <v>46</v>
      </c>
      <c r="J43" s="8" t="s">
        <v>47</v>
      </c>
      <c r="K43" s="9"/>
      <c r="L43" s="8" t="s">
        <v>729</v>
      </c>
      <c r="M43" s="29">
        <f>('DATA 04 2025'!C43+'DATA 04 2025'!F43+'DATA 04 2025'!G43)/3</f>
        <v>0.66666666666666663</v>
      </c>
    </row>
    <row r="44" spans="1:13" x14ac:dyDescent="0.25">
      <c r="A44" s="16" t="s">
        <v>942</v>
      </c>
      <c r="B44" s="14" t="s">
        <v>296</v>
      </c>
      <c r="C44" s="18">
        <v>45749</v>
      </c>
      <c r="D44" s="19" t="s">
        <v>1175</v>
      </c>
      <c r="E44" s="10" t="s">
        <v>1516</v>
      </c>
      <c r="F44" s="23">
        <v>45771</v>
      </c>
      <c r="G44" s="8" t="s">
        <v>727</v>
      </c>
      <c r="H44" s="8" t="s">
        <v>1700</v>
      </c>
      <c r="I44" s="8" t="s">
        <v>46</v>
      </c>
      <c r="J44" s="8" t="s">
        <v>49</v>
      </c>
      <c r="K44" s="9"/>
      <c r="L44" s="8"/>
      <c r="M44" s="29">
        <f>('DATA 04 2025'!C44+'DATA 04 2025'!F44+'DATA 04 2025'!G44)/3</f>
        <v>0.66666666666666663</v>
      </c>
    </row>
    <row r="45" spans="1:13" ht="29.25" x14ac:dyDescent="0.25">
      <c r="A45" s="16" t="s">
        <v>942</v>
      </c>
      <c r="B45" s="14" t="s">
        <v>231</v>
      </c>
      <c r="C45" s="18">
        <v>45755</v>
      </c>
      <c r="D45" s="19" t="s">
        <v>1175</v>
      </c>
      <c r="E45" s="10" t="s">
        <v>1517</v>
      </c>
      <c r="F45" s="24"/>
      <c r="G45" s="8"/>
      <c r="H45" s="8"/>
      <c r="I45" s="8"/>
      <c r="J45" s="8"/>
      <c r="K45" s="9"/>
      <c r="L45" s="8"/>
      <c r="M45" s="29">
        <f>('DATA 04 2025'!C45+'DATA 04 2025'!F45+'DATA 04 2025'!G45)/3</f>
        <v>0</v>
      </c>
    </row>
    <row r="46" spans="1:13" x14ac:dyDescent="0.25">
      <c r="A46" s="16" t="s">
        <v>942</v>
      </c>
      <c r="B46" s="14" t="s">
        <v>210</v>
      </c>
      <c r="C46" s="18">
        <v>45754</v>
      </c>
      <c r="D46" s="19" t="s">
        <v>1175</v>
      </c>
      <c r="E46" s="10" t="s">
        <v>1518</v>
      </c>
      <c r="F46" s="33">
        <v>45777</v>
      </c>
      <c r="G46" s="8" t="s">
        <v>727</v>
      </c>
      <c r="H46" s="8" t="s">
        <v>1328</v>
      </c>
      <c r="I46" s="8" t="s">
        <v>46</v>
      </c>
      <c r="J46" s="8" t="s">
        <v>49</v>
      </c>
      <c r="K46" s="12"/>
      <c r="L46" s="8"/>
      <c r="M46" s="29">
        <f>('DATA 04 2025'!C46+'DATA 04 2025'!F46+'DATA 04 2025'!G46)/3</f>
        <v>0.66666666666666663</v>
      </c>
    </row>
    <row r="47" spans="1:13" ht="29.25" x14ac:dyDescent="0.25">
      <c r="A47" s="16" t="s">
        <v>942</v>
      </c>
      <c r="B47" s="14" t="s">
        <v>351</v>
      </c>
      <c r="C47" s="18">
        <v>45754</v>
      </c>
      <c r="D47" s="19" t="s">
        <v>1175</v>
      </c>
      <c r="E47" s="10" t="s">
        <v>1519</v>
      </c>
      <c r="F47" s="33">
        <v>45799</v>
      </c>
      <c r="G47" s="8" t="s">
        <v>727</v>
      </c>
      <c r="H47" s="8" t="s">
        <v>1328</v>
      </c>
      <c r="I47" s="8" t="s">
        <v>46</v>
      </c>
      <c r="J47" s="8" t="s">
        <v>47</v>
      </c>
      <c r="K47" s="12"/>
      <c r="L47" s="8"/>
      <c r="M47" s="29">
        <f>('DATA 04 2025'!C47+'DATA 04 2025'!F47+'DATA 04 2025'!G47)/3</f>
        <v>0.5</v>
      </c>
    </row>
    <row r="48" spans="1:13" ht="57.75" x14ac:dyDescent="0.25">
      <c r="A48" s="16" t="s">
        <v>942</v>
      </c>
      <c r="B48" s="14" t="s">
        <v>285</v>
      </c>
      <c r="C48" s="18">
        <v>45754</v>
      </c>
      <c r="D48" s="19" t="s">
        <v>1175</v>
      </c>
      <c r="E48" s="10" t="s">
        <v>1520</v>
      </c>
      <c r="F48" s="33">
        <v>45756</v>
      </c>
      <c r="G48" s="8" t="s">
        <v>727</v>
      </c>
      <c r="H48" s="8" t="s">
        <v>1698</v>
      </c>
      <c r="I48" s="8" t="s">
        <v>46</v>
      </c>
      <c r="J48" s="8" t="s">
        <v>49</v>
      </c>
      <c r="K48" s="12"/>
      <c r="L48" s="8"/>
      <c r="M48" s="29">
        <f>('DATA 04 2025'!C48+'DATA 04 2025'!F48+'DATA 04 2025'!G48)/3</f>
        <v>0.66666666666666663</v>
      </c>
    </row>
    <row r="49" spans="1:13" ht="29.25" x14ac:dyDescent="0.25">
      <c r="A49" s="16" t="s">
        <v>942</v>
      </c>
      <c r="B49" s="14" t="s">
        <v>194</v>
      </c>
      <c r="C49" s="18">
        <v>45749</v>
      </c>
      <c r="D49" s="19" t="s">
        <v>1175</v>
      </c>
      <c r="E49" s="10" t="s">
        <v>1521</v>
      </c>
      <c r="F49" s="33">
        <v>45750</v>
      </c>
      <c r="G49" s="8" t="s">
        <v>727</v>
      </c>
      <c r="H49" s="8" t="s">
        <v>1694</v>
      </c>
      <c r="I49" s="8" t="s">
        <v>46</v>
      </c>
      <c r="J49" s="8" t="s">
        <v>49</v>
      </c>
      <c r="K49" s="12"/>
      <c r="L49" s="8"/>
      <c r="M49" s="29">
        <f>('DATA 04 2025'!C49+'DATA 04 2025'!F49+'DATA 04 2025'!G49)/3</f>
        <v>0.66666666666666663</v>
      </c>
    </row>
    <row r="50" spans="1:13" ht="29.25" x14ac:dyDescent="0.25">
      <c r="A50" s="16" t="s">
        <v>942</v>
      </c>
      <c r="B50" s="14" t="s">
        <v>199</v>
      </c>
      <c r="C50" s="18">
        <v>45758</v>
      </c>
      <c r="D50" s="19" t="s">
        <v>1175</v>
      </c>
      <c r="E50" s="10" t="s">
        <v>1522</v>
      </c>
      <c r="F50" s="33">
        <v>45775</v>
      </c>
      <c r="G50" s="8" t="s">
        <v>727</v>
      </c>
      <c r="H50" s="8" t="s">
        <v>1695</v>
      </c>
      <c r="I50" s="8" t="s">
        <v>46</v>
      </c>
      <c r="J50" s="8" t="s">
        <v>49</v>
      </c>
      <c r="K50" s="12"/>
      <c r="L50" s="8"/>
      <c r="M50" s="29">
        <f>('DATA 04 2025'!C50+'DATA 04 2025'!F50+'DATA 04 2025'!G50)/3</f>
        <v>0.66666666666666663</v>
      </c>
    </row>
    <row r="51" spans="1:13" ht="29.25" x14ac:dyDescent="0.25">
      <c r="A51" s="16" t="s">
        <v>942</v>
      </c>
      <c r="B51" s="14" t="s">
        <v>326</v>
      </c>
      <c r="C51" s="18">
        <v>45783</v>
      </c>
      <c r="D51" s="19" t="s">
        <v>45</v>
      </c>
      <c r="E51" s="10" t="s">
        <v>1523</v>
      </c>
      <c r="F51" s="33"/>
      <c r="G51" s="8"/>
      <c r="H51" s="8"/>
      <c r="I51" s="8"/>
      <c r="J51" s="8"/>
      <c r="K51" s="12"/>
      <c r="L51" s="8"/>
      <c r="M51" s="29">
        <f>('DATA 04 2025'!C51+'DATA 04 2025'!F51+'DATA 04 2025'!G51)/3</f>
        <v>0</v>
      </c>
    </row>
    <row r="52" spans="1:13" ht="29.25" x14ac:dyDescent="0.25">
      <c r="A52" s="16" t="s">
        <v>942</v>
      </c>
      <c r="B52" s="14" t="s">
        <v>331</v>
      </c>
      <c r="C52" s="18">
        <v>45783</v>
      </c>
      <c r="D52" s="19" t="s">
        <v>45</v>
      </c>
      <c r="E52" s="10" t="s">
        <v>1524</v>
      </c>
      <c r="F52" s="33"/>
      <c r="G52" s="8"/>
      <c r="H52" s="8"/>
      <c r="I52" s="8"/>
      <c r="J52" s="8"/>
      <c r="K52" s="12"/>
      <c r="L52" s="8"/>
      <c r="M52" s="29">
        <f>('DATA 04 2025'!C52+'DATA 04 2025'!F52+'DATA 04 2025'!G52)/3</f>
        <v>0</v>
      </c>
    </row>
    <row r="53" spans="1:13" ht="29.25" x14ac:dyDescent="0.25">
      <c r="A53" s="16" t="s">
        <v>942</v>
      </c>
      <c r="B53" s="14" t="s">
        <v>333</v>
      </c>
      <c r="C53" s="18">
        <v>45783</v>
      </c>
      <c r="D53" s="19" t="s">
        <v>45</v>
      </c>
      <c r="E53" s="10" t="s">
        <v>1525</v>
      </c>
      <c r="F53" s="33"/>
      <c r="G53" s="8"/>
      <c r="H53" s="8"/>
      <c r="I53" s="8"/>
      <c r="J53" s="8"/>
      <c r="K53" s="12"/>
      <c r="L53" s="8"/>
      <c r="M53" s="29">
        <f>('DATA 04 2025'!C53+'DATA 04 2025'!F53+'DATA 04 2025'!G53)/3</f>
        <v>0</v>
      </c>
    </row>
    <row r="54" spans="1:13" ht="29.25" x14ac:dyDescent="0.25">
      <c r="A54" s="16" t="s">
        <v>942</v>
      </c>
      <c r="B54" s="14" t="s">
        <v>349</v>
      </c>
      <c r="C54" s="18">
        <v>45783</v>
      </c>
      <c r="D54" s="19" t="s">
        <v>45</v>
      </c>
      <c r="E54" s="10" t="s">
        <v>1526</v>
      </c>
      <c r="F54" s="33"/>
      <c r="G54" s="8"/>
      <c r="H54" s="8"/>
      <c r="I54" s="8"/>
      <c r="J54" s="8"/>
      <c r="K54" s="12"/>
      <c r="L54" s="8"/>
      <c r="M54" s="29">
        <f>('DATA 04 2025'!C54+'DATA 04 2025'!F54+'DATA 04 2025'!G54)/3</f>
        <v>0</v>
      </c>
    </row>
    <row r="55" spans="1:13" ht="29.25" x14ac:dyDescent="0.25">
      <c r="A55" s="16" t="s">
        <v>942</v>
      </c>
      <c r="B55" s="14" t="s">
        <v>336</v>
      </c>
      <c r="C55" s="18">
        <v>45783</v>
      </c>
      <c r="D55" s="19" t="s">
        <v>45</v>
      </c>
      <c r="E55" s="10" t="s">
        <v>1527</v>
      </c>
      <c r="F55" s="33"/>
      <c r="G55" s="8"/>
      <c r="H55" s="8"/>
      <c r="I55" s="8"/>
      <c r="J55" s="8"/>
      <c r="K55" s="12"/>
      <c r="L55" s="8"/>
      <c r="M55" s="29">
        <f>('DATA 04 2025'!C55+'DATA 04 2025'!F55+'DATA 04 2025'!G55)/3</f>
        <v>0</v>
      </c>
    </row>
    <row r="56" spans="1:13" ht="29.25" x14ac:dyDescent="0.25">
      <c r="A56" s="16" t="s">
        <v>942</v>
      </c>
      <c r="B56" s="14" t="s">
        <v>338</v>
      </c>
      <c r="C56" s="18">
        <v>45783</v>
      </c>
      <c r="D56" s="19" t="s">
        <v>45</v>
      </c>
      <c r="E56" s="10" t="s">
        <v>1528</v>
      </c>
      <c r="F56" s="33"/>
      <c r="G56" s="8"/>
      <c r="H56" s="8"/>
      <c r="I56" s="8"/>
      <c r="J56" s="8"/>
      <c r="K56" s="12"/>
      <c r="L56" s="8"/>
      <c r="M56" s="29">
        <f>('DATA 04 2025'!C56+'DATA 04 2025'!F56+'DATA 04 2025'!G56)/3</f>
        <v>0</v>
      </c>
    </row>
    <row r="57" spans="1:13" ht="29.25" x14ac:dyDescent="0.25">
      <c r="A57" s="16" t="s">
        <v>942</v>
      </c>
      <c r="B57" s="14" t="s">
        <v>340</v>
      </c>
      <c r="C57" s="18">
        <v>45783</v>
      </c>
      <c r="D57" s="19" t="s">
        <v>45</v>
      </c>
      <c r="E57" s="10" t="s">
        <v>1529</v>
      </c>
      <c r="F57" s="33"/>
      <c r="G57" s="8"/>
      <c r="H57" s="8"/>
      <c r="I57" s="8"/>
      <c r="J57" s="8"/>
      <c r="K57" s="12"/>
      <c r="L57" s="8"/>
      <c r="M57" s="29">
        <f>('DATA 04 2025'!C57+'DATA 04 2025'!F57+'DATA 04 2025'!G57)/3</f>
        <v>0</v>
      </c>
    </row>
    <row r="58" spans="1:13" ht="29.25" x14ac:dyDescent="0.25">
      <c r="A58" s="16" t="s">
        <v>942</v>
      </c>
      <c r="B58" s="14" t="s">
        <v>347</v>
      </c>
      <c r="C58" s="18">
        <v>45783</v>
      </c>
      <c r="D58" s="19" t="s">
        <v>45</v>
      </c>
      <c r="E58" s="10" t="s">
        <v>1530</v>
      </c>
      <c r="F58" s="33"/>
      <c r="G58" s="8"/>
      <c r="H58" s="8"/>
      <c r="I58" s="8"/>
      <c r="J58" s="8"/>
      <c r="K58" s="12"/>
      <c r="L58" s="8"/>
      <c r="M58" s="29">
        <f>('DATA 04 2025'!C58+'DATA 04 2025'!F58+'DATA 04 2025'!G58)/3</f>
        <v>0</v>
      </c>
    </row>
    <row r="59" spans="1:13" ht="29.25" x14ac:dyDescent="0.25">
      <c r="A59" s="16" t="s">
        <v>942</v>
      </c>
      <c r="B59" s="14" t="s">
        <v>343</v>
      </c>
      <c r="C59" s="18">
        <v>45783</v>
      </c>
      <c r="D59" s="19" t="s">
        <v>45</v>
      </c>
      <c r="E59" s="10" t="s">
        <v>1531</v>
      </c>
      <c r="F59" s="33"/>
      <c r="G59" s="8"/>
      <c r="H59" s="8"/>
      <c r="I59" s="8"/>
      <c r="J59" s="8"/>
      <c r="K59" s="12"/>
      <c r="L59" s="8"/>
      <c r="M59" s="29">
        <f>('DATA 04 2025'!C59+'DATA 04 2025'!F59+'DATA 04 2025'!G59)/3</f>
        <v>0</v>
      </c>
    </row>
    <row r="60" spans="1:13" ht="29.25" x14ac:dyDescent="0.25">
      <c r="A60" s="16" t="s">
        <v>942</v>
      </c>
      <c r="B60" s="14" t="s">
        <v>345</v>
      </c>
      <c r="C60" s="18">
        <v>45783</v>
      </c>
      <c r="D60" s="19" t="s">
        <v>45</v>
      </c>
      <c r="E60" s="10" t="s">
        <v>1532</v>
      </c>
      <c r="F60" s="33"/>
      <c r="G60" s="8"/>
      <c r="H60" s="8"/>
      <c r="I60" s="8"/>
      <c r="J60" s="8"/>
      <c r="K60" s="12"/>
      <c r="L60" s="8"/>
      <c r="M60" s="29">
        <f>('DATA 04 2025'!C60+'DATA 04 2025'!F60+'DATA 04 2025'!G60)/3</f>
        <v>0</v>
      </c>
    </row>
    <row r="61" spans="1:13" ht="29.25" x14ac:dyDescent="0.25">
      <c r="A61" s="16" t="s">
        <v>942</v>
      </c>
      <c r="B61" s="14" t="s">
        <v>813</v>
      </c>
      <c r="C61" s="18">
        <v>45783</v>
      </c>
      <c r="D61" s="19" t="s">
        <v>45</v>
      </c>
      <c r="E61" s="10" t="s">
        <v>1533</v>
      </c>
      <c r="F61" s="33"/>
      <c r="G61" s="8"/>
      <c r="H61" s="8"/>
      <c r="I61" s="8"/>
      <c r="J61" s="8"/>
      <c r="K61" s="12"/>
      <c r="L61" s="8"/>
      <c r="M61" s="29">
        <f>('DATA 04 2025'!C61+'DATA 04 2025'!F61+'DATA 04 2025'!G61)/3</f>
        <v>0</v>
      </c>
    </row>
    <row r="62" spans="1:13" ht="29.25" x14ac:dyDescent="0.25">
      <c r="A62" s="16" t="s">
        <v>942</v>
      </c>
      <c r="B62" s="14" t="s">
        <v>264</v>
      </c>
      <c r="C62" s="18">
        <v>45750</v>
      </c>
      <c r="D62" s="19" t="s">
        <v>1175</v>
      </c>
      <c r="E62" s="10" t="s">
        <v>1534</v>
      </c>
      <c r="F62" s="33">
        <v>45776</v>
      </c>
      <c r="G62" s="8" t="s">
        <v>727</v>
      </c>
      <c r="H62" s="8" t="s">
        <v>1702</v>
      </c>
      <c r="I62" s="8" t="s">
        <v>46</v>
      </c>
      <c r="J62" s="8" t="s">
        <v>49</v>
      </c>
      <c r="K62" s="12"/>
      <c r="L62" s="8" t="s">
        <v>729</v>
      </c>
      <c r="M62" s="29">
        <f>('DATA 04 2025'!C62+'DATA 04 2025'!F62+'DATA 04 2025'!G62)/3</f>
        <v>0.83333333333333337</v>
      </c>
    </row>
    <row r="63" spans="1:13" ht="29.25" x14ac:dyDescent="0.25">
      <c r="A63" s="16" t="s">
        <v>942</v>
      </c>
      <c r="B63" s="14" t="s">
        <v>186</v>
      </c>
      <c r="C63" s="18">
        <v>45758</v>
      </c>
      <c r="D63" s="19" t="s">
        <v>1175</v>
      </c>
      <c r="E63" s="10" t="s">
        <v>1535</v>
      </c>
      <c r="F63" s="33">
        <v>45779</v>
      </c>
      <c r="G63" s="8" t="s">
        <v>727</v>
      </c>
      <c r="H63" s="8" t="s">
        <v>1698</v>
      </c>
      <c r="I63" s="8" t="s">
        <v>46</v>
      </c>
      <c r="J63" s="8" t="s">
        <v>49</v>
      </c>
      <c r="K63" s="12"/>
      <c r="L63" s="8"/>
      <c r="M63" s="29">
        <f>('DATA 04 2025'!C63+'DATA 04 2025'!F63+'DATA 04 2025'!G63)/3</f>
        <v>0.66666666666666663</v>
      </c>
    </row>
    <row r="64" spans="1:13" x14ac:dyDescent="0.25">
      <c r="A64" s="16" t="s">
        <v>942</v>
      </c>
      <c r="B64" s="14" t="s">
        <v>196</v>
      </c>
      <c r="C64" s="18">
        <v>45754</v>
      </c>
      <c r="D64" s="19" t="s">
        <v>1175</v>
      </c>
      <c r="E64" s="10" t="s">
        <v>1536</v>
      </c>
      <c r="F64" s="33">
        <v>45763</v>
      </c>
      <c r="G64" s="8" t="s">
        <v>50</v>
      </c>
      <c r="H64" s="8" t="s">
        <v>1703</v>
      </c>
      <c r="I64" s="8" t="s">
        <v>46</v>
      </c>
      <c r="J64" s="8" t="s">
        <v>49</v>
      </c>
      <c r="K64" s="12"/>
      <c r="L64" s="8" t="s">
        <v>52</v>
      </c>
      <c r="M64" s="29">
        <f>('DATA 04 2025'!C64+'DATA 04 2025'!F64+'DATA 04 2025'!G64)/3</f>
        <v>0.58333333333333337</v>
      </c>
    </row>
    <row r="65" spans="1:13" x14ac:dyDescent="0.25">
      <c r="A65" s="16" t="s">
        <v>942</v>
      </c>
      <c r="B65" s="14" t="s">
        <v>220</v>
      </c>
      <c r="C65" s="18">
        <v>45749</v>
      </c>
      <c r="D65" s="19" t="s">
        <v>1175</v>
      </c>
      <c r="E65" s="10" t="s">
        <v>1537</v>
      </c>
      <c r="F65" s="33"/>
      <c r="G65" s="8"/>
      <c r="H65" s="8"/>
      <c r="I65" s="8"/>
      <c r="J65" s="8"/>
      <c r="K65" s="12"/>
      <c r="L65" s="8"/>
      <c r="M65" s="29">
        <f>('DATA 04 2025'!C65+'DATA 04 2025'!F65+'DATA 04 2025'!G65)/3</f>
        <v>0</v>
      </c>
    </row>
    <row r="66" spans="1:13" ht="29.25" x14ac:dyDescent="0.25">
      <c r="A66" s="16" t="s">
        <v>942</v>
      </c>
      <c r="B66" s="14" t="s">
        <v>320</v>
      </c>
      <c r="C66" s="18">
        <v>45749</v>
      </c>
      <c r="D66" s="19" t="s">
        <v>1175</v>
      </c>
      <c r="E66" s="10" t="s">
        <v>1538</v>
      </c>
      <c r="F66" s="33">
        <v>45770</v>
      </c>
      <c r="G66" s="8" t="s">
        <v>727</v>
      </c>
      <c r="H66" s="8" t="s">
        <v>1328</v>
      </c>
      <c r="I66" s="8" t="s">
        <v>46</v>
      </c>
      <c r="J66" s="8" t="s">
        <v>49</v>
      </c>
      <c r="K66" s="12"/>
      <c r="L66" s="8"/>
      <c r="M66" s="29">
        <f>('DATA 04 2025'!C66+'DATA 04 2025'!F66+'DATA 04 2025'!G66)/3</f>
        <v>0.66666666666666663</v>
      </c>
    </row>
    <row r="67" spans="1:13" ht="43.5" x14ac:dyDescent="0.25">
      <c r="A67" s="16" t="s">
        <v>942</v>
      </c>
      <c r="B67" s="14" t="s">
        <v>178</v>
      </c>
      <c r="C67" s="18">
        <v>45749</v>
      </c>
      <c r="D67" s="19" t="s">
        <v>1175</v>
      </c>
      <c r="E67" s="10" t="s">
        <v>1539</v>
      </c>
      <c r="F67" s="33"/>
      <c r="G67" s="8"/>
      <c r="H67" s="8"/>
      <c r="I67" s="8"/>
      <c r="J67" s="8"/>
      <c r="K67" s="12"/>
      <c r="L67" s="8"/>
      <c r="M67" s="29">
        <f>('DATA 04 2025'!C67+'DATA 04 2025'!F67+'DATA 04 2025'!G67)/3</f>
        <v>0</v>
      </c>
    </row>
    <row r="68" spans="1:13" ht="29.25" x14ac:dyDescent="0.25">
      <c r="A68" s="16" t="s">
        <v>942</v>
      </c>
      <c r="B68" s="14" t="s">
        <v>147</v>
      </c>
      <c r="C68" s="18">
        <v>45749</v>
      </c>
      <c r="D68" s="19" t="s">
        <v>1175</v>
      </c>
      <c r="E68" s="10" t="s">
        <v>1540</v>
      </c>
      <c r="F68" s="33">
        <v>45777</v>
      </c>
      <c r="G68" s="8" t="s">
        <v>727</v>
      </c>
      <c r="H68" s="8" t="s">
        <v>1189</v>
      </c>
      <c r="I68" s="8" t="s">
        <v>46</v>
      </c>
      <c r="J68" s="8" t="s">
        <v>49</v>
      </c>
      <c r="K68" s="12"/>
      <c r="L68" s="8"/>
      <c r="M68" s="29">
        <f>('DATA 04 2025'!C68+'DATA 04 2025'!F68+'DATA 04 2025'!G68)/3</f>
        <v>0.66666666666666663</v>
      </c>
    </row>
    <row r="69" spans="1:13" ht="29.25" x14ac:dyDescent="0.25">
      <c r="A69" s="16" t="s">
        <v>942</v>
      </c>
      <c r="B69" s="14" t="s">
        <v>150</v>
      </c>
      <c r="C69" s="18">
        <v>45755</v>
      </c>
      <c r="D69" s="19" t="s">
        <v>1175</v>
      </c>
      <c r="E69" s="10" t="s">
        <v>1541</v>
      </c>
      <c r="F69" s="33">
        <v>45779</v>
      </c>
      <c r="G69" s="8" t="s">
        <v>727</v>
      </c>
      <c r="H69" s="8" t="s">
        <v>1705</v>
      </c>
      <c r="I69" s="8" t="s">
        <v>46</v>
      </c>
      <c r="J69" s="8" t="s">
        <v>49</v>
      </c>
      <c r="K69" s="12"/>
      <c r="L69" s="8" t="s">
        <v>729</v>
      </c>
      <c r="M69" s="29">
        <f>('DATA 04 2025'!C69+'DATA 04 2025'!F69+'DATA 04 2025'!G69)/3</f>
        <v>0.83333333333333337</v>
      </c>
    </row>
    <row r="70" spans="1:13" x14ac:dyDescent="0.25">
      <c r="A70" s="16" t="s">
        <v>942</v>
      </c>
      <c r="B70" s="14" t="s">
        <v>136</v>
      </c>
      <c r="C70" s="18">
        <v>45754</v>
      </c>
      <c r="D70" s="19" t="s">
        <v>1175</v>
      </c>
      <c r="E70" s="10" t="s">
        <v>1542</v>
      </c>
      <c r="F70" s="33">
        <v>45786</v>
      </c>
      <c r="G70" s="8" t="s">
        <v>727</v>
      </c>
      <c r="H70" s="8" t="s">
        <v>1704</v>
      </c>
      <c r="I70" s="8" t="s">
        <v>46</v>
      </c>
      <c r="J70" s="8" t="s">
        <v>47</v>
      </c>
      <c r="K70" s="12"/>
      <c r="L70" s="8" t="s">
        <v>48</v>
      </c>
      <c r="M70" s="29">
        <f>('DATA 04 2025'!C70+'DATA 04 2025'!F70+'DATA 04 2025'!G70)/3</f>
        <v>0.83333333333333337</v>
      </c>
    </row>
    <row r="71" spans="1:13" x14ac:dyDescent="0.25">
      <c r="A71" s="16" t="s">
        <v>942</v>
      </c>
      <c r="B71" s="14" t="s">
        <v>161</v>
      </c>
      <c r="C71" s="18">
        <v>45755</v>
      </c>
      <c r="D71" s="19" t="s">
        <v>1175</v>
      </c>
      <c r="E71" s="10" t="s">
        <v>1543</v>
      </c>
      <c r="F71" s="33">
        <v>45785</v>
      </c>
      <c r="G71" s="8" t="s">
        <v>727</v>
      </c>
      <c r="H71" s="8" t="s">
        <v>1706</v>
      </c>
      <c r="I71" s="8" t="s">
        <v>46</v>
      </c>
      <c r="J71" s="8" t="s">
        <v>47</v>
      </c>
      <c r="K71" s="12"/>
      <c r="L71" s="8" t="s">
        <v>729</v>
      </c>
      <c r="M71" s="29">
        <f>('DATA 04 2025'!C71+'DATA 04 2025'!F71+'DATA 04 2025'!G71)/3</f>
        <v>0.66666666666666663</v>
      </c>
    </row>
    <row r="72" spans="1:13" x14ac:dyDescent="0.25">
      <c r="A72" s="16" t="s">
        <v>942</v>
      </c>
      <c r="B72" s="14" t="s">
        <v>142</v>
      </c>
      <c r="C72" s="18">
        <v>45755</v>
      </c>
      <c r="D72" s="19" t="s">
        <v>1175</v>
      </c>
      <c r="E72" s="10" t="s">
        <v>1544</v>
      </c>
      <c r="F72" s="33">
        <v>45761</v>
      </c>
      <c r="G72" s="8" t="s">
        <v>727</v>
      </c>
      <c r="H72" s="8" t="s">
        <v>1328</v>
      </c>
      <c r="I72" s="8" t="s">
        <v>46</v>
      </c>
      <c r="J72" s="8" t="s">
        <v>49</v>
      </c>
      <c r="K72" s="12"/>
      <c r="L72" s="8"/>
      <c r="M72" s="29">
        <f>('DATA 04 2025'!C72+'DATA 04 2025'!F72+'DATA 04 2025'!G72)/3</f>
        <v>0.66666666666666663</v>
      </c>
    </row>
    <row r="73" spans="1:13" ht="29.25" x14ac:dyDescent="0.25">
      <c r="A73" s="16" t="s">
        <v>942</v>
      </c>
      <c r="B73" s="14" t="s">
        <v>155</v>
      </c>
      <c r="C73" s="18">
        <v>45749</v>
      </c>
      <c r="D73" s="19" t="s">
        <v>1175</v>
      </c>
      <c r="E73" s="10" t="s">
        <v>1545</v>
      </c>
      <c r="F73" s="33"/>
      <c r="G73" s="8"/>
      <c r="H73" s="8"/>
      <c r="I73" s="8"/>
      <c r="J73" s="8"/>
      <c r="K73" s="12"/>
      <c r="L73" s="8"/>
      <c r="M73" s="29">
        <f>('DATA 04 2025'!C73+'DATA 04 2025'!F73+'DATA 04 2025'!G73)/3</f>
        <v>0</v>
      </c>
    </row>
    <row r="74" spans="1:13" ht="29.25" x14ac:dyDescent="0.25">
      <c r="A74" s="16" t="s">
        <v>942</v>
      </c>
      <c r="B74" s="14" t="s">
        <v>158</v>
      </c>
      <c r="C74" s="18">
        <v>45754</v>
      </c>
      <c r="D74" s="19" t="s">
        <v>1175</v>
      </c>
      <c r="E74" s="10" t="s">
        <v>1546</v>
      </c>
      <c r="F74" s="33"/>
      <c r="G74" s="8"/>
      <c r="H74" s="8"/>
      <c r="I74" s="8"/>
      <c r="J74" s="8"/>
      <c r="K74" s="12"/>
      <c r="L74" s="8"/>
      <c r="M74" s="29">
        <f>('DATA 04 2025'!C74+'DATA 04 2025'!F74+'DATA 04 2025'!G74)/3</f>
        <v>0</v>
      </c>
    </row>
    <row r="75" spans="1:13" ht="29.25" x14ac:dyDescent="0.25">
      <c r="A75" s="16" t="s">
        <v>942</v>
      </c>
      <c r="B75" s="14" t="s">
        <v>133</v>
      </c>
      <c r="C75" s="18">
        <v>45755</v>
      </c>
      <c r="D75" s="19" t="s">
        <v>1175</v>
      </c>
      <c r="E75" s="10" t="s">
        <v>1547</v>
      </c>
      <c r="F75" s="33">
        <v>45786</v>
      </c>
      <c r="G75" s="8" t="s">
        <v>727</v>
      </c>
      <c r="H75" s="8" t="s">
        <v>1707</v>
      </c>
      <c r="I75" s="8" t="s">
        <v>46</v>
      </c>
      <c r="J75" s="8" t="s">
        <v>47</v>
      </c>
      <c r="K75" s="12"/>
      <c r="L75" s="8" t="s">
        <v>48</v>
      </c>
      <c r="M75" s="29">
        <f>('DATA 04 2025'!C75+'DATA 04 2025'!F75+'DATA 04 2025'!G75)/3</f>
        <v>0.83333333333333337</v>
      </c>
    </row>
    <row r="76" spans="1:13" x14ac:dyDescent="0.25">
      <c r="A76" s="16" t="s">
        <v>942</v>
      </c>
      <c r="B76" s="14" t="s">
        <v>130</v>
      </c>
      <c r="C76" s="18">
        <v>45754</v>
      </c>
      <c r="D76" s="19" t="s">
        <v>1175</v>
      </c>
      <c r="E76" s="10" t="s">
        <v>1548</v>
      </c>
      <c r="F76" s="33"/>
      <c r="G76" s="8"/>
      <c r="H76" s="8"/>
      <c r="I76" s="8"/>
      <c r="J76" s="8"/>
      <c r="K76" s="12"/>
      <c r="L76" s="8"/>
      <c r="M76" s="29">
        <f>('DATA 04 2025'!C76+'DATA 04 2025'!F76+'DATA 04 2025'!G76)/3</f>
        <v>0</v>
      </c>
    </row>
    <row r="77" spans="1:13" ht="43.5" x14ac:dyDescent="0.25">
      <c r="A77" s="16" t="s">
        <v>942</v>
      </c>
      <c r="B77" s="14" t="s">
        <v>172</v>
      </c>
      <c r="C77" s="18">
        <v>45755</v>
      </c>
      <c r="D77" s="19" t="s">
        <v>1175</v>
      </c>
      <c r="E77" s="10" t="s">
        <v>1549</v>
      </c>
      <c r="F77" s="33">
        <v>45777</v>
      </c>
      <c r="G77" s="8" t="s">
        <v>727</v>
      </c>
      <c r="H77" s="8" t="s">
        <v>1328</v>
      </c>
      <c r="I77" s="8" t="s">
        <v>46</v>
      </c>
      <c r="J77" s="8" t="s">
        <v>49</v>
      </c>
      <c r="K77" s="12"/>
      <c r="L77" s="8"/>
      <c r="M77" s="29">
        <f>('DATA 04 2025'!C77+'DATA 04 2025'!F77+'DATA 04 2025'!G77)/3</f>
        <v>0.66666666666666663</v>
      </c>
    </row>
    <row r="78" spans="1:13" x14ac:dyDescent="0.25">
      <c r="A78" s="16" t="s">
        <v>942</v>
      </c>
      <c r="B78" s="14" t="s">
        <v>164</v>
      </c>
      <c r="C78" s="18">
        <v>45754</v>
      </c>
      <c r="D78" s="19" t="s">
        <v>1175</v>
      </c>
      <c r="E78" s="10" t="s">
        <v>1550</v>
      </c>
      <c r="F78" s="33"/>
      <c r="G78" s="8"/>
      <c r="H78" s="8"/>
      <c r="I78" s="8"/>
      <c r="J78" s="8"/>
      <c r="K78" s="12"/>
      <c r="L78" s="8"/>
      <c r="M78" s="29">
        <f>('DATA 04 2025'!C78+'DATA 04 2025'!F78+'DATA 04 2025'!G78)/3</f>
        <v>0</v>
      </c>
    </row>
    <row r="79" spans="1:13" x14ac:dyDescent="0.25">
      <c r="A79" s="16" t="s">
        <v>942</v>
      </c>
      <c r="B79" s="14" t="s">
        <v>139</v>
      </c>
      <c r="C79" s="18">
        <v>45754</v>
      </c>
      <c r="D79" s="19" t="s">
        <v>1175</v>
      </c>
      <c r="E79" s="10" t="s">
        <v>1551</v>
      </c>
      <c r="F79" s="33"/>
      <c r="G79" s="8"/>
      <c r="H79" s="8"/>
      <c r="I79" s="8"/>
      <c r="J79" s="8"/>
      <c r="K79" s="12"/>
      <c r="L79" s="8"/>
      <c r="M79" s="29">
        <f>('DATA 04 2025'!C79+'DATA 04 2025'!F79+'DATA 04 2025'!G79)/3</f>
        <v>0</v>
      </c>
    </row>
    <row r="80" spans="1:13" x14ac:dyDescent="0.25">
      <c r="A80" s="16" t="s">
        <v>942</v>
      </c>
      <c r="B80" s="14" t="s">
        <v>145</v>
      </c>
      <c r="C80" s="18">
        <v>45754</v>
      </c>
      <c r="D80" s="19" t="s">
        <v>1175</v>
      </c>
      <c r="E80" s="10" t="s">
        <v>1552</v>
      </c>
      <c r="F80" s="33"/>
      <c r="G80" s="8"/>
      <c r="H80" s="8"/>
      <c r="I80" s="8"/>
      <c r="J80" s="8"/>
      <c r="K80" s="12"/>
      <c r="L80" s="8"/>
      <c r="M80" s="29">
        <f>('DATA 04 2025'!C80+'DATA 04 2025'!F80+'DATA 04 2025'!G80)/3</f>
        <v>0</v>
      </c>
    </row>
    <row r="81" spans="1:13" x14ac:dyDescent="0.25">
      <c r="A81" s="16" t="s">
        <v>942</v>
      </c>
      <c r="B81" s="14" t="s">
        <v>166</v>
      </c>
      <c r="C81" s="18">
        <v>45755</v>
      </c>
      <c r="D81" s="19" t="s">
        <v>1175</v>
      </c>
      <c r="E81" s="10" t="s">
        <v>1553</v>
      </c>
      <c r="F81" s="33">
        <v>45779</v>
      </c>
      <c r="G81" s="8" t="s">
        <v>727</v>
      </c>
      <c r="H81" s="8" t="s">
        <v>1707</v>
      </c>
      <c r="I81" s="8" t="s">
        <v>46</v>
      </c>
      <c r="J81" s="8" t="s">
        <v>49</v>
      </c>
      <c r="K81" s="12"/>
      <c r="L81" s="8" t="s">
        <v>48</v>
      </c>
      <c r="M81" s="29">
        <f>('DATA 04 2025'!C81+'DATA 04 2025'!F81+'DATA 04 2025'!G81)/3</f>
        <v>1</v>
      </c>
    </row>
    <row r="82" spans="1:13" x14ac:dyDescent="0.25">
      <c r="A82" s="16" t="s">
        <v>942</v>
      </c>
      <c r="B82" s="14" t="s">
        <v>152</v>
      </c>
      <c r="C82" s="18">
        <v>45749</v>
      </c>
      <c r="D82" s="19" t="s">
        <v>1175</v>
      </c>
      <c r="E82" s="10" t="s">
        <v>1554</v>
      </c>
      <c r="F82" s="33"/>
      <c r="G82" s="8"/>
      <c r="H82" s="8"/>
      <c r="I82" s="8"/>
      <c r="J82" s="8"/>
      <c r="K82" s="12"/>
      <c r="L82" s="8"/>
      <c r="M82" s="29">
        <f>('DATA 04 2025'!C82+'DATA 04 2025'!F82+'DATA 04 2025'!G82)/3</f>
        <v>0</v>
      </c>
    </row>
    <row r="83" spans="1:13" x14ac:dyDescent="0.25">
      <c r="A83" s="16" t="s">
        <v>942</v>
      </c>
      <c r="B83" s="14" t="s">
        <v>169</v>
      </c>
      <c r="C83" s="18">
        <v>45754</v>
      </c>
      <c r="D83" s="19" t="s">
        <v>1175</v>
      </c>
      <c r="E83" s="10" t="s">
        <v>1555</v>
      </c>
      <c r="F83" s="33"/>
      <c r="G83" s="8"/>
      <c r="H83" s="8"/>
      <c r="I83" s="8"/>
      <c r="J83" s="8"/>
      <c r="K83" s="12"/>
      <c r="L83" s="8"/>
      <c r="M83" s="29">
        <f>('DATA 04 2025'!C83+'DATA 04 2025'!F83+'DATA 04 2025'!G83)/3</f>
        <v>0</v>
      </c>
    </row>
    <row r="84" spans="1:13" ht="29.25" x14ac:dyDescent="0.25">
      <c r="A84" s="16" t="s">
        <v>942</v>
      </c>
      <c r="B84" s="14" t="s">
        <v>307</v>
      </c>
      <c r="C84" s="18">
        <v>45749</v>
      </c>
      <c r="D84" s="19" t="s">
        <v>1175</v>
      </c>
      <c r="E84" s="10" t="s">
        <v>1556</v>
      </c>
      <c r="F84" s="33" t="s">
        <v>1708</v>
      </c>
      <c r="G84" s="8" t="s">
        <v>727</v>
      </c>
      <c r="H84" s="8" t="s">
        <v>1707</v>
      </c>
      <c r="I84" s="8" t="s">
        <v>46</v>
      </c>
      <c r="J84" s="8" t="s">
        <v>49</v>
      </c>
      <c r="K84" s="12"/>
      <c r="L84" s="8" t="s">
        <v>48</v>
      </c>
      <c r="M84" s="29">
        <f>('DATA 04 2025'!C84+'DATA 04 2025'!F84+'DATA 04 2025'!G84)/3</f>
        <v>1</v>
      </c>
    </row>
    <row r="85" spans="1:13" ht="57.75" x14ac:dyDescent="0.25">
      <c r="A85" s="16" t="s">
        <v>942</v>
      </c>
      <c r="B85" s="14" t="s">
        <v>181</v>
      </c>
      <c r="C85" s="18">
        <v>45749</v>
      </c>
      <c r="D85" s="19" t="s">
        <v>1175</v>
      </c>
      <c r="E85" s="10" t="s">
        <v>1557</v>
      </c>
      <c r="F85" s="33"/>
      <c r="G85" s="8"/>
      <c r="H85" s="8"/>
      <c r="I85" s="8"/>
      <c r="J85" s="8"/>
      <c r="K85" s="12"/>
      <c r="L85" s="8"/>
      <c r="M85" s="29">
        <f>('DATA 04 2025'!C85+'DATA 04 2025'!F85+'DATA 04 2025'!G85)/3</f>
        <v>0</v>
      </c>
    </row>
    <row r="86" spans="1:13" ht="29.25" x14ac:dyDescent="0.25">
      <c r="A86" s="16" t="s">
        <v>942</v>
      </c>
      <c r="B86" s="14" t="s">
        <v>175</v>
      </c>
      <c r="C86" s="18">
        <v>45754</v>
      </c>
      <c r="D86" s="19" t="s">
        <v>1175</v>
      </c>
      <c r="E86" s="10" t="s">
        <v>1558</v>
      </c>
      <c r="F86" s="33">
        <v>45790</v>
      </c>
      <c r="G86" s="8" t="s">
        <v>727</v>
      </c>
      <c r="H86" s="8" t="s">
        <v>1465</v>
      </c>
      <c r="I86" s="8" t="s">
        <v>46</v>
      </c>
      <c r="J86" s="8" t="s">
        <v>47</v>
      </c>
      <c r="K86" s="12"/>
      <c r="L86" s="8"/>
      <c r="M86" s="29">
        <f>('DATA 04 2025'!C86+'DATA 04 2025'!F86+'DATA 04 2025'!G86)/3</f>
        <v>0.5</v>
      </c>
    </row>
    <row r="87" spans="1:13" ht="43.5" x14ac:dyDescent="0.25">
      <c r="A87" s="16" t="s">
        <v>942</v>
      </c>
      <c r="B87" s="14" t="s">
        <v>204</v>
      </c>
      <c r="C87" s="18">
        <v>45754</v>
      </c>
      <c r="D87" s="19" t="s">
        <v>1175</v>
      </c>
      <c r="E87" s="10" t="s">
        <v>1559</v>
      </c>
      <c r="F87" s="33">
        <v>45757</v>
      </c>
      <c r="G87" s="8" t="s">
        <v>727</v>
      </c>
      <c r="H87" s="8" t="s">
        <v>1709</v>
      </c>
      <c r="I87" s="8" t="s">
        <v>46</v>
      </c>
      <c r="J87" s="8" t="s">
        <v>49</v>
      </c>
      <c r="K87" s="12"/>
      <c r="L87" s="8"/>
      <c r="M87" s="29">
        <f>('DATA 04 2025'!C87+'DATA 04 2025'!F87+'DATA 04 2025'!G87)/3</f>
        <v>0.66666666666666663</v>
      </c>
    </row>
    <row r="88" spans="1:13" x14ac:dyDescent="0.25">
      <c r="A88" s="16" t="s">
        <v>942</v>
      </c>
      <c r="B88" s="14" t="s">
        <v>366</v>
      </c>
      <c r="C88" s="18">
        <v>45754</v>
      </c>
      <c r="D88" s="19" t="s">
        <v>1175</v>
      </c>
      <c r="E88" s="10" t="s">
        <v>1560</v>
      </c>
      <c r="F88" s="33"/>
      <c r="G88" s="8"/>
      <c r="H88" s="8"/>
      <c r="I88" s="8"/>
      <c r="J88" s="8"/>
      <c r="K88" s="12"/>
      <c r="L88" s="8"/>
      <c r="M88" s="29">
        <f>('DATA 04 2025'!C88+'DATA 04 2025'!F88+'DATA 04 2025'!G88)/3</f>
        <v>0</v>
      </c>
    </row>
    <row r="89" spans="1:13" ht="29.25" x14ac:dyDescent="0.25">
      <c r="A89" s="16" t="s">
        <v>942</v>
      </c>
      <c r="B89" s="14" t="s">
        <v>293</v>
      </c>
      <c r="C89" s="18">
        <v>45749</v>
      </c>
      <c r="D89" s="19" t="s">
        <v>1175</v>
      </c>
      <c r="E89" s="10" t="s">
        <v>1561</v>
      </c>
      <c r="F89" s="33">
        <v>45769</v>
      </c>
      <c r="G89" s="8" t="s">
        <v>50</v>
      </c>
      <c r="H89" s="8" t="s">
        <v>1710</v>
      </c>
      <c r="I89" s="8" t="s">
        <v>51</v>
      </c>
      <c r="J89" s="8" t="s">
        <v>49</v>
      </c>
      <c r="K89" s="12"/>
      <c r="L89" s="8" t="s">
        <v>729</v>
      </c>
      <c r="M89" s="29">
        <f>('DATA 04 2025'!C89+'DATA 04 2025'!F89+'DATA 04 2025'!G89)/3</f>
        <v>0.58333333333333337</v>
      </c>
    </row>
    <row r="90" spans="1:13" ht="29.25" x14ac:dyDescent="0.25">
      <c r="A90" s="16" t="s">
        <v>942</v>
      </c>
      <c r="B90" s="14" t="s">
        <v>215</v>
      </c>
      <c r="C90" s="18">
        <v>45750</v>
      </c>
      <c r="D90" s="19" t="s">
        <v>1175</v>
      </c>
      <c r="E90" s="10" t="s">
        <v>1562</v>
      </c>
      <c r="F90" s="33">
        <v>45769</v>
      </c>
      <c r="G90" s="8" t="s">
        <v>727</v>
      </c>
      <c r="H90" s="8" t="s">
        <v>1711</v>
      </c>
      <c r="I90" s="8" t="s">
        <v>46</v>
      </c>
      <c r="J90" s="8" t="s">
        <v>49</v>
      </c>
      <c r="K90" s="12"/>
      <c r="L90" s="8" t="s">
        <v>729</v>
      </c>
      <c r="M90" s="29">
        <f>('DATA 04 2025'!C90+'DATA 04 2025'!F90+'DATA 04 2025'!G90)/3</f>
        <v>0.83333333333333337</v>
      </c>
    </row>
    <row r="91" spans="1:13" ht="29.25" x14ac:dyDescent="0.25">
      <c r="A91" s="16" t="s">
        <v>942</v>
      </c>
      <c r="B91" s="14" t="s">
        <v>223</v>
      </c>
      <c r="C91" s="18">
        <v>45754</v>
      </c>
      <c r="D91" s="19" t="s">
        <v>1175</v>
      </c>
      <c r="E91" s="10" t="s">
        <v>1563</v>
      </c>
      <c r="F91" s="33"/>
      <c r="G91" s="8"/>
      <c r="H91" s="8"/>
      <c r="I91" s="8"/>
      <c r="J91" s="8"/>
      <c r="K91" s="12"/>
      <c r="L91" s="8"/>
      <c r="M91" s="29">
        <f>('DATA 04 2025'!C91+'DATA 04 2025'!F91+'DATA 04 2025'!G91)/3</f>
        <v>0</v>
      </c>
    </row>
    <row r="92" spans="1:13" x14ac:dyDescent="0.25">
      <c r="A92" s="16" t="s">
        <v>942</v>
      </c>
      <c r="B92" s="14" t="s">
        <v>228</v>
      </c>
      <c r="C92" s="18">
        <v>45755</v>
      </c>
      <c r="D92" s="19" t="s">
        <v>1175</v>
      </c>
      <c r="E92" s="10" t="s">
        <v>1564</v>
      </c>
      <c r="F92" s="33"/>
      <c r="G92" s="8"/>
      <c r="H92" s="8"/>
      <c r="I92" s="8"/>
      <c r="J92" s="8"/>
      <c r="K92" s="12"/>
      <c r="L92" s="8"/>
      <c r="M92" s="29">
        <f>('DATA 04 2025'!C92+'DATA 04 2025'!F92+'DATA 04 2025'!G92)/3</f>
        <v>0</v>
      </c>
    </row>
    <row r="93" spans="1:13" ht="29.25" x14ac:dyDescent="0.25">
      <c r="A93" s="16" t="s">
        <v>942</v>
      </c>
      <c r="B93" s="14" t="s">
        <v>183</v>
      </c>
      <c r="C93" s="18">
        <v>45754</v>
      </c>
      <c r="D93" s="19" t="s">
        <v>1175</v>
      </c>
      <c r="E93" s="10" t="s">
        <v>1565</v>
      </c>
      <c r="F93" s="33">
        <v>45777</v>
      </c>
      <c r="G93" s="8" t="s">
        <v>727</v>
      </c>
      <c r="H93" s="8" t="s">
        <v>1712</v>
      </c>
      <c r="I93" s="8" t="s">
        <v>46</v>
      </c>
      <c r="J93" s="8" t="s">
        <v>49</v>
      </c>
      <c r="K93" s="12"/>
      <c r="L93" s="8"/>
      <c r="M93" s="29">
        <f>('DATA 04 2025'!C93+'DATA 04 2025'!F93+'DATA 04 2025'!G93)/3</f>
        <v>0.66666666666666663</v>
      </c>
    </row>
    <row r="94" spans="1:13" ht="43.5" x14ac:dyDescent="0.25">
      <c r="A94" s="16" t="s">
        <v>942</v>
      </c>
      <c r="B94" s="14" t="s">
        <v>368</v>
      </c>
      <c r="C94" s="18">
        <v>45791</v>
      </c>
      <c r="D94" s="19" t="s">
        <v>1175</v>
      </c>
      <c r="E94" s="10" t="s">
        <v>1566</v>
      </c>
      <c r="F94" s="33">
        <v>45807</v>
      </c>
      <c r="G94" s="8" t="s">
        <v>727</v>
      </c>
      <c r="H94" s="8" t="s">
        <v>1713</v>
      </c>
      <c r="I94" s="8" t="s">
        <v>46</v>
      </c>
      <c r="J94" s="8" t="s">
        <v>49</v>
      </c>
      <c r="K94" s="12"/>
      <c r="L94" s="8" t="s">
        <v>48</v>
      </c>
      <c r="M94" s="29">
        <f>('DATA 04 2025'!C94+'DATA 04 2025'!F94+'DATA 04 2025'!G94)/3</f>
        <v>1</v>
      </c>
    </row>
    <row r="95" spans="1:13" ht="29.25" x14ac:dyDescent="0.25">
      <c r="A95" s="16" t="s">
        <v>942</v>
      </c>
      <c r="B95" s="14" t="s">
        <v>253</v>
      </c>
      <c r="C95" s="18">
        <v>45783</v>
      </c>
      <c r="D95" s="19" t="s">
        <v>45</v>
      </c>
      <c r="E95" s="10" t="s">
        <v>1567</v>
      </c>
      <c r="F95" s="33"/>
      <c r="G95" s="8"/>
      <c r="H95" s="8"/>
      <c r="I95" s="8"/>
      <c r="J95" s="8"/>
      <c r="K95" s="12"/>
      <c r="L95" s="8"/>
      <c r="M95" s="29">
        <f>('DATA 04 2025'!C95+'DATA 04 2025'!F95+'DATA 04 2025'!G95)/3</f>
        <v>0</v>
      </c>
    </row>
    <row r="96" spans="1:13" ht="29.25" x14ac:dyDescent="0.25">
      <c r="A96" s="16" t="s">
        <v>942</v>
      </c>
      <c r="B96" s="14" t="s">
        <v>259</v>
      </c>
      <c r="C96" s="18">
        <v>45783</v>
      </c>
      <c r="D96" s="19" t="s">
        <v>45</v>
      </c>
      <c r="E96" s="10" t="s">
        <v>1568</v>
      </c>
      <c r="F96" s="33"/>
      <c r="G96" s="8"/>
      <c r="H96" s="8"/>
      <c r="I96" s="8"/>
      <c r="J96" s="8"/>
      <c r="K96" s="12"/>
      <c r="L96" s="8"/>
      <c r="M96" s="29">
        <f>('DATA 04 2025'!C96+'DATA 04 2025'!F96+'DATA 04 2025'!G96)/3</f>
        <v>0</v>
      </c>
    </row>
    <row r="97" spans="1:13" ht="29.25" x14ac:dyDescent="0.25">
      <c r="A97" s="16" t="s">
        <v>942</v>
      </c>
      <c r="B97" s="14" t="s">
        <v>360</v>
      </c>
      <c r="C97" s="18">
        <v>45754</v>
      </c>
      <c r="D97" s="19" t="s">
        <v>1175</v>
      </c>
      <c r="E97" s="10" t="s">
        <v>1569</v>
      </c>
      <c r="F97" s="33">
        <v>45783</v>
      </c>
      <c r="G97" s="8" t="s">
        <v>727</v>
      </c>
      <c r="H97" s="8" t="s">
        <v>1714</v>
      </c>
      <c r="I97" s="8" t="s">
        <v>46</v>
      </c>
      <c r="J97" s="8" t="s">
        <v>49</v>
      </c>
      <c r="K97" s="12"/>
      <c r="L97" s="8"/>
      <c r="M97" s="29">
        <f>('DATA 04 2025'!C97+'DATA 04 2025'!F97+'DATA 04 2025'!G97)/3</f>
        <v>0.66666666666666663</v>
      </c>
    </row>
    <row r="98" spans="1:13" ht="29.25" x14ac:dyDescent="0.25">
      <c r="A98" s="16" t="s">
        <v>942</v>
      </c>
      <c r="B98" s="14" t="s">
        <v>280</v>
      </c>
      <c r="C98" s="18">
        <v>45783</v>
      </c>
      <c r="D98" s="19" t="s">
        <v>45</v>
      </c>
      <c r="E98" s="10" t="s">
        <v>1570</v>
      </c>
      <c r="F98" s="33"/>
      <c r="G98" s="8"/>
      <c r="H98" s="8"/>
      <c r="I98" s="8"/>
      <c r="J98" s="8"/>
      <c r="K98" s="12"/>
      <c r="L98" s="8"/>
      <c r="M98" s="29">
        <f>('DATA 04 2025'!C98+'DATA 04 2025'!F98+'DATA 04 2025'!G98)/3</f>
        <v>0</v>
      </c>
    </row>
    <row r="99" spans="1:13" ht="29.25" x14ac:dyDescent="0.25">
      <c r="A99" s="16" t="s">
        <v>942</v>
      </c>
      <c r="B99" s="14" t="s">
        <v>277</v>
      </c>
      <c r="C99" s="18">
        <v>45783</v>
      </c>
      <c r="D99" s="19" t="s">
        <v>45</v>
      </c>
      <c r="E99" s="10" t="s">
        <v>1571</v>
      </c>
      <c r="F99" s="33">
        <v>45810</v>
      </c>
      <c r="G99" s="8" t="s">
        <v>727</v>
      </c>
      <c r="H99" s="8" t="s">
        <v>1729</v>
      </c>
      <c r="I99" s="8" t="s">
        <v>46</v>
      </c>
      <c r="J99" s="8" t="s">
        <v>47</v>
      </c>
      <c r="K99" s="12"/>
      <c r="L99" s="8"/>
      <c r="M99" s="29">
        <f>('DATA 04 2025'!C99+'DATA 04 2025'!F99+'DATA 04 2025'!G99)/3</f>
        <v>0.5</v>
      </c>
    </row>
    <row r="100" spans="1:13" ht="28.5" x14ac:dyDescent="0.25">
      <c r="A100" s="16" t="s">
        <v>942</v>
      </c>
      <c r="B100" s="14" t="s">
        <v>245</v>
      </c>
      <c r="C100" s="18">
        <v>45755</v>
      </c>
      <c r="D100" s="19" t="s">
        <v>1175</v>
      </c>
      <c r="E100" s="10" t="s">
        <v>1572</v>
      </c>
      <c r="F100" s="33">
        <v>45784</v>
      </c>
      <c r="G100" s="8" t="s">
        <v>727</v>
      </c>
      <c r="H100" s="8" t="s">
        <v>1715</v>
      </c>
      <c r="I100" s="8" t="s">
        <v>46</v>
      </c>
      <c r="J100" s="8" t="s">
        <v>49</v>
      </c>
      <c r="K100" s="12"/>
      <c r="L100" s="8"/>
      <c r="M100" s="29">
        <f>('DATA 04 2025'!C100+'DATA 04 2025'!F100+'DATA 04 2025'!G100)/3</f>
        <v>0.66666666666666663</v>
      </c>
    </row>
    <row r="101" spans="1:13" ht="29.25" x14ac:dyDescent="0.25">
      <c r="A101" s="16" t="s">
        <v>942</v>
      </c>
      <c r="B101" s="14" t="s">
        <v>305</v>
      </c>
      <c r="C101" s="18">
        <v>45783</v>
      </c>
      <c r="D101" s="19" t="s">
        <v>45</v>
      </c>
      <c r="E101" s="10" t="s">
        <v>1573</v>
      </c>
      <c r="F101" s="33"/>
      <c r="G101" s="8"/>
      <c r="H101" s="8"/>
      <c r="I101" s="8"/>
      <c r="J101" s="8"/>
      <c r="K101" s="12"/>
      <c r="L101" s="8"/>
      <c r="M101" s="29">
        <f>('DATA 04 2025'!C101+'DATA 04 2025'!F101+'DATA 04 2025'!G101)/3</f>
        <v>0</v>
      </c>
    </row>
    <row r="102" spans="1:13" ht="29.25" x14ac:dyDescent="0.25">
      <c r="A102" s="16" t="s">
        <v>942</v>
      </c>
      <c r="B102" s="14" t="s">
        <v>226</v>
      </c>
      <c r="C102" s="18">
        <v>45755</v>
      </c>
      <c r="D102" s="19" t="s">
        <v>1175</v>
      </c>
      <c r="E102" s="10" t="s">
        <v>1574</v>
      </c>
      <c r="F102" s="33">
        <v>45792</v>
      </c>
      <c r="G102" s="8" t="s">
        <v>727</v>
      </c>
      <c r="H102" s="8" t="s">
        <v>1716</v>
      </c>
      <c r="I102" s="8" t="s">
        <v>46</v>
      </c>
      <c r="J102" s="8" t="s">
        <v>49</v>
      </c>
      <c r="K102" s="12"/>
      <c r="L102" s="8"/>
      <c r="M102" s="29">
        <f>('DATA 04 2025'!C102+'DATA 04 2025'!F102+'DATA 04 2025'!G102)/3</f>
        <v>0.66666666666666663</v>
      </c>
    </row>
    <row r="103" spans="1:13" x14ac:dyDescent="0.25">
      <c r="A103" s="16" t="s">
        <v>942</v>
      </c>
      <c r="B103" s="14" t="s">
        <v>371</v>
      </c>
      <c r="C103" s="18">
        <v>45783</v>
      </c>
      <c r="D103" s="19" t="s">
        <v>45</v>
      </c>
      <c r="E103" s="10" t="s">
        <v>1575</v>
      </c>
      <c r="F103" s="33"/>
      <c r="G103" s="8"/>
      <c r="H103" s="8"/>
      <c r="I103" s="8"/>
      <c r="J103" s="8"/>
      <c r="K103" s="12"/>
      <c r="L103" s="8"/>
      <c r="M103" s="29">
        <f>('DATA 04 2025'!C103+'DATA 04 2025'!F103+'DATA 04 2025'!G103)/3</f>
        <v>0</v>
      </c>
    </row>
    <row r="104" spans="1:13" ht="28.5" x14ac:dyDescent="0.25">
      <c r="A104" s="16" t="s">
        <v>942</v>
      </c>
      <c r="B104" s="14" t="s">
        <v>373</v>
      </c>
      <c r="C104" s="18">
        <v>45783</v>
      </c>
      <c r="D104" s="19" t="s">
        <v>45</v>
      </c>
      <c r="E104" s="10" t="s">
        <v>1576</v>
      </c>
      <c r="F104" s="33"/>
      <c r="G104" s="8"/>
      <c r="H104" s="8"/>
      <c r="I104" s="8"/>
      <c r="J104" s="8"/>
      <c r="K104" s="12"/>
      <c r="L104" s="8"/>
      <c r="M104" s="29">
        <f>('DATA 04 2025'!C104+'DATA 04 2025'!F104+'DATA 04 2025'!G104)/3</f>
        <v>0</v>
      </c>
    </row>
    <row r="105" spans="1:13" x14ac:dyDescent="0.25">
      <c r="A105" s="16" t="s">
        <v>942</v>
      </c>
      <c r="B105" s="14" t="s">
        <v>375</v>
      </c>
      <c r="C105" s="18">
        <v>45783</v>
      </c>
      <c r="D105" s="19" t="s">
        <v>45</v>
      </c>
      <c r="E105" s="10" t="s">
        <v>1577</v>
      </c>
      <c r="F105" s="33"/>
      <c r="G105" s="8"/>
      <c r="H105" s="8"/>
      <c r="I105" s="8"/>
      <c r="J105" s="8"/>
      <c r="K105" s="12"/>
      <c r="L105" s="8"/>
      <c r="M105" s="29">
        <f>('DATA 04 2025'!C105+'DATA 04 2025'!F105+'DATA 04 2025'!G105)/3</f>
        <v>0</v>
      </c>
    </row>
    <row r="106" spans="1:13" x14ac:dyDescent="0.25">
      <c r="A106" s="16" t="s">
        <v>942</v>
      </c>
      <c r="B106" s="14" t="s">
        <v>377</v>
      </c>
      <c r="C106" s="18">
        <v>45783</v>
      </c>
      <c r="D106" s="19" t="s">
        <v>45</v>
      </c>
      <c r="E106" s="10" t="s">
        <v>1578</v>
      </c>
      <c r="F106" s="33"/>
      <c r="G106" s="8"/>
      <c r="H106" s="8"/>
      <c r="I106" s="8"/>
      <c r="J106" s="8"/>
      <c r="K106" s="12"/>
      <c r="L106" s="8"/>
      <c r="M106" s="29">
        <f>('DATA 04 2025'!C106+'DATA 04 2025'!F106+'DATA 04 2025'!G106)/3</f>
        <v>0</v>
      </c>
    </row>
    <row r="107" spans="1:13" x14ac:dyDescent="0.25">
      <c r="A107" s="16" t="s">
        <v>942</v>
      </c>
      <c r="B107" s="14" t="s">
        <v>379</v>
      </c>
      <c r="C107" s="18">
        <v>45790</v>
      </c>
      <c r="D107" s="19" t="s">
        <v>1175</v>
      </c>
      <c r="E107" s="10" t="s">
        <v>1579</v>
      </c>
      <c r="F107" s="33"/>
      <c r="G107" s="8"/>
      <c r="H107" s="8"/>
      <c r="I107" s="8"/>
      <c r="J107" s="8"/>
      <c r="K107" s="12"/>
      <c r="L107" s="8"/>
      <c r="M107" s="29">
        <f>('DATA 04 2025'!C107+'DATA 04 2025'!F107+'DATA 04 2025'!G107)/3</f>
        <v>0</v>
      </c>
    </row>
    <row r="108" spans="1:13" x14ac:dyDescent="0.25">
      <c r="A108" s="16" t="s">
        <v>942</v>
      </c>
      <c r="B108" s="14" t="s">
        <v>381</v>
      </c>
      <c r="C108" s="18">
        <v>45783</v>
      </c>
      <c r="D108" s="19" t="s">
        <v>45</v>
      </c>
      <c r="E108" s="10" t="s">
        <v>1580</v>
      </c>
      <c r="F108" s="33"/>
      <c r="G108" s="8"/>
      <c r="H108" s="8"/>
      <c r="I108" s="8"/>
      <c r="J108" s="8"/>
      <c r="K108" s="12"/>
      <c r="L108" s="8"/>
      <c r="M108" s="29">
        <f>('DATA 04 2025'!C108+'DATA 04 2025'!F108+'DATA 04 2025'!G108)/3</f>
        <v>0</v>
      </c>
    </row>
    <row r="109" spans="1:13" x14ac:dyDescent="0.25">
      <c r="A109" s="16" t="s">
        <v>942</v>
      </c>
      <c r="B109" s="14" t="s">
        <v>383</v>
      </c>
      <c r="C109" s="18">
        <v>45783</v>
      </c>
      <c r="D109" s="19" t="s">
        <v>45</v>
      </c>
      <c r="E109" s="10" t="s">
        <v>1581</v>
      </c>
      <c r="F109" s="33"/>
      <c r="G109" s="8"/>
      <c r="H109" s="8"/>
      <c r="I109" s="8"/>
      <c r="J109" s="8"/>
      <c r="K109" s="12"/>
      <c r="L109" s="8"/>
      <c r="M109" s="29">
        <f>('DATA 04 2025'!C109+'DATA 04 2025'!F109+'DATA 04 2025'!G109)/3</f>
        <v>0</v>
      </c>
    </row>
    <row r="110" spans="1:13" x14ac:dyDescent="0.25">
      <c r="A110" s="16" t="s">
        <v>942</v>
      </c>
      <c r="B110" s="14" t="s">
        <v>385</v>
      </c>
      <c r="C110" s="18">
        <v>45784</v>
      </c>
      <c r="D110" s="19" t="s">
        <v>45</v>
      </c>
      <c r="E110" s="10" t="s">
        <v>1582</v>
      </c>
      <c r="F110" s="33"/>
      <c r="G110" s="8"/>
      <c r="H110" s="8"/>
      <c r="I110" s="8"/>
      <c r="J110" s="8"/>
      <c r="K110" s="12"/>
      <c r="L110" s="8"/>
      <c r="M110" s="29">
        <f>('DATA 04 2025'!C110+'DATA 04 2025'!F110+'DATA 04 2025'!G110)/3</f>
        <v>0</v>
      </c>
    </row>
    <row r="111" spans="1:13" x14ac:dyDescent="0.25">
      <c r="A111" s="16" t="s">
        <v>942</v>
      </c>
      <c r="B111" s="14" t="s">
        <v>387</v>
      </c>
      <c r="C111" s="18">
        <v>45784</v>
      </c>
      <c r="D111" s="19" t="s">
        <v>45</v>
      </c>
      <c r="E111" s="10" t="s">
        <v>1583</v>
      </c>
      <c r="F111" s="33"/>
      <c r="G111" s="8"/>
      <c r="H111" s="8"/>
      <c r="I111" s="8"/>
      <c r="J111" s="8"/>
      <c r="K111" s="12"/>
      <c r="L111" s="8"/>
      <c r="M111" s="29">
        <f>('DATA 04 2025'!C111+'DATA 04 2025'!F111+'DATA 04 2025'!G111)/3</f>
        <v>0</v>
      </c>
    </row>
    <row r="112" spans="1:13" x14ac:dyDescent="0.25">
      <c r="A112" s="16" t="s">
        <v>942</v>
      </c>
      <c r="B112" s="14" t="s">
        <v>389</v>
      </c>
      <c r="C112" s="18">
        <v>45784</v>
      </c>
      <c r="D112" s="19" t="s">
        <v>45</v>
      </c>
      <c r="E112" s="10" t="s">
        <v>1584</v>
      </c>
      <c r="F112" s="33">
        <v>45807</v>
      </c>
      <c r="G112" s="8" t="s">
        <v>727</v>
      </c>
      <c r="H112" s="8" t="s">
        <v>1694</v>
      </c>
      <c r="I112" s="8" t="s">
        <v>46</v>
      </c>
      <c r="J112" s="8" t="s">
        <v>47</v>
      </c>
      <c r="K112" s="12"/>
      <c r="L112" s="8"/>
      <c r="M112" s="29">
        <f>('DATA 04 2025'!C112+'DATA 04 2025'!F112+'DATA 04 2025'!G112)/3</f>
        <v>0.5</v>
      </c>
    </row>
    <row r="113" spans="1:13" x14ac:dyDescent="0.25">
      <c r="A113" s="16" t="s">
        <v>942</v>
      </c>
      <c r="B113" s="14" t="s">
        <v>391</v>
      </c>
      <c r="C113" s="18">
        <v>45784</v>
      </c>
      <c r="D113" s="19" t="s">
        <v>45</v>
      </c>
      <c r="E113" s="10" t="s">
        <v>1585</v>
      </c>
      <c r="F113" s="33"/>
      <c r="G113" s="8"/>
      <c r="H113" s="8"/>
      <c r="I113" s="8"/>
      <c r="J113" s="8"/>
      <c r="K113" s="12"/>
      <c r="L113" s="8"/>
      <c r="M113" s="29">
        <f>('DATA 04 2025'!C113+'DATA 04 2025'!F113+'DATA 04 2025'!G113)/3</f>
        <v>0</v>
      </c>
    </row>
    <row r="114" spans="1:13" x14ac:dyDescent="0.25">
      <c r="A114" s="16" t="s">
        <v>942</v>
      </c>
      <c r="B114" s="14" t="s">
        <v>393</v>
      </c>
      <c r="C114" s="18">
        <v>45784</v>
      </c>
      <c r="D114" s="19" t="s">
        <v>45</v>
      </c>
      <c r="E114" s="10" t="s">
        <v>1586</v>
      </c>
      <c r="F114" s="33"/>
      <c r="G114" s="8"/>
      <c r="H114" s="8"/>
      <c r="I114" s="8"/>
      <c r="J114" s="8"/>
      <c r="K114" s="12"/>
      <c r="L114" s="8"/>
      <c r="M114" s="29">
        <f>('DATA 04 2025'!C114+'DATA 04 2025'!F114+'DATA 04 2025'!G114)/3</f>
        <v>0</v>
      </c>
    </row>
    <row r="115" spans="1:13" ht="28.5" x14ac:dyDescent="0.25">
      <c r="A115" s="16" t="s">
        <v>942</v>
      </c>
      <c r="B115" s="14" t="s">
        <v>395</v>
      </c>
      <c r="C115" s="18">
        <v>45784</v>
      </c>
      <c r="D115" s="19" t="s">
        <v>45</v>
      </c>
      <c r="E115" s="10" t="s">
        <v>1587</v>
      </c>
      <c r="F115" s="33"/>
      <c r="G115" s="8"/>
      <c r="H115" s="8"/>
      <c r="I115" s="8"/>
      <c r="J115" s="8"/>
      <c r="K115" s="12"/>
      <c r="L115" s="8"/>
      <c r="M115" s="29">
        <f>('DATA 04 2025'!C115+'DATA 04 2025'!F115+'DATA 04 2025'!G115)/3</f>
        <v>0</v>
      </c>
    </row>
    <row r="116" spans="1:13" x14ac:dyDescent="0.25">
      <c r="A116" s="16" t="s">
        <v>942</v>
      </c>
      <c r="B116" s="14" t="s">
        <v>397</v>
      </c>
      <c r="C116" s="18">
        <v>45784</v>
      </c>
      <c r="D116" s="19" t="s">
        <v>45</v>
      </c>
      <c r="E116" s="10" t="s">
        <v>1588</v>
      </c>
      <c r="F116" s="33"/>
      <c r="G116" s="8"/>
      <c r="H116" s="8"/>
      <c r="I116" s="8"/>
      <c r="J116" s="8"/>
      <c r="K116" s="12"/>
      <c r="L116" s="8"/>
      <c r="M116" s="29">
        <f>('DATA 04 2025'!C116+'DATA 04 2025'!F116+'DATA 04 2025'!G116)/3</f>
        <v>0</v>
      </c>
    </row>
    <row r="117" spans="1:13" x14ac:dyDescent="0.25">
      <c r="A117" s="16" t="s">
        <v>942</v>
      </c>
      <c r="B117" s="26" t="s">
        <v>399</v>
      </c>
      <c r="C117" s="18">
        <v>45784</v>
      </c>
      <c r="D117" s="19" t="s">
        <v>45</v>
      </c>
      <c r="E117" s="10" t="s">
        <v>1589</v>
      </c>
      <c r="F117" s="33"/>
      <c r="G117" s="8"/>
      <c r="H117" s="8"/>
      <c r="I117" s="8"/>
      <c r="J117" s="8"/>
      <c r="K117" s="12"/>
      <c r="L117" s="8"/>
      <c r="M117" s="29">
        <f>('DATA 04 2025'!C117+'DATA 04 2025'!F117+'DATA 04 2025'!G117)/3</f>
        <v>0</v>
      </c>
    </row>
    <row r="118" spans="1:13" x14ac:dyDescent="0.25">
      <c r="A118" s="16" t="s">
        <v>942</v>
      </c>
      <c r="B118" s="14" t="s">
        <v>402</v>
      </c>
      <c r="C118" s="18">
        <v>45784</v>
      </c>
      <c r="D118" s="19" t="s">
        <v>45</v>
      </c>
      <c r="E118" s="10" t="s">
        <v>1590</v>
      </c>
      <c r="F118" s="33"/>
      <c r="G118" s="8"/>
      <c r="H118" s="8"/>
      <c r="I118" s="8"/>
      <c r="J118" s="8"/>
      <c r="K118" s="12"/>
      <c r="L118" s="8"/>
      <c r="M118" s="29">
        <f>('DATA 04 2025'!C118+'DATA 04 2025'!F118+'DATA 04 2025'!G118)/3</f>
        <v>0</v>
      </c>
    </row>
    <row r="119" spans="1:13" x14ac:dyDescent="0.25">
      <c r="A119" s="16" t="s">
        <v>942</v>
      </c>
      <c r="B119" s="14" t="s">
        <v>404</v>
      </c>
      <c r="C119" s="18">
        <v>45784</v>
      </c>
      <c r="D119" s="19" t="s">
        <v>45</v>
      </c>
      <c r="E119" s="10" t="s">
        <v>1591</v>
      </c>
      <c r="F119" s="33"/>
      <c r="G119" s="8"/>
      <c r="H119" s="8"/>
      <c r="I119" s="8"/>
      <c r="J119" s="8"/>
      <c r="K119" s="12"/>
      <c r="L119" s="8"/>
      <c r="M119" s="29">
        <f>('DATA 04 2025'!C119+'DATA 04 2025'!F119+'DATA 04 2025'!G119)/3</f>
        <v>0</v>
      </c>
    </row>
    <row r="120" spans="1:13" x14ac:dyDescent="0.25">
      <c r="A120" s="16" t="s">
        <v>942</v>
      </c>
      <c r="B120" s="14" t="s">
        <v>406</v>
      </c>
      <c r="C120" s="18">
        <v>45784</v>
      </c>
      <c r="D120" s="19" t="s">
        <v>45</v>
      </c>
      <c r="E120" s="10" t="s">
        <v>1592</v>
      </c>
      <c r="F120" s="33"/>
      <c r="G120" s="8"/>
      <c r="H120" s="8"/>
      <c r="I120" s="8"/>
      <c r="J120" s="8"/>
      <c r="K120" s="12"/>
      <c r="L120" s="8"/>
      <c r="M120" s="29">
        <f>('DATA 04 2025'!C120+'DATA 04 2025'!F120+'DATA 04 2025'!G120)/3</f>
        <v>0</v>
      </c>
    </row>
    <row r="121" spans="1:13" x14ac:dyDescent="0.25">
      <c r="A121" s="16" t="s">
        <v>942</v>
      </c>
      <c r="B121" s="14" t="s">
        <v>408</v>
      </c>
      <c r="C121" s="18">
        <v>45784</v>
      </c>
      <c r="D121" s="19" t="s">
        <v>45</v>
      </c>
      <c r="E121" s="10" t="s">
        <v>1593</v>
      </c>
      <c r="F121" s="33"/>
      <c r="G121" s="8"/>
      <c r="H121" s="8"/>
      <c r="I121" s="8"/>
      <c r="J121" s="8"/>
      <c r="K121" s="12"/>
      <c r="L121" s="8"/>
      <c r="M121" s="29">
        <f>('DATA 04 2025'!C121+'DATA 04 2025'!F121+'DATA 04 2025'!G121)/3</f>
        <v>0</v>
      </c>
    </row>
    <row r="122" spans="1:13" x14ac:dyDescent="0.25">
      <c r="A122" s="16" t="s">
        <v>942</v>
      </c>
      <c r="B122" s="14" t="s">
        <v>410</v>
      </c>
      <c r="C122" s="18">
        <v>45784</v>
      </c>
      <c r="D122" s="19" t="s">
        <v>45</v>
      </c>
      <c r="E122" s="10" t="s">
        <v>1594</v>
      </c>
      <c r="F122" s="33"/>
      <c r="G122" s="8"/>
      <c r="H122" s="8"/>
      <c r="I122" s="8"/>
      <c r="J122" s="8"/>
      <c r="K122" s="12"/>
      <c r="L122" s="8"/>
      <c r="M122" s="29">
        <f>('DATA 04 2025'!C122+'DATA 04 2025'!F122+'DATA 04 2025'!G122)/3</f>
        <v>0</v>
      </c>
    </row>
    <row r="123" spans="1:13" x14ac:dyDescent="0.25">
      <c r="A123" s="16" t="s">
        <v>942</v>
      </c>
      <c r="B123" s="14" t="s">
        <v>412</v>
      </c>
      <c r="C123" s="18">
        <v>45784</v>
      </c>
      <c r="D123" s="19" t="s">
        <v>45</v>
      </c>
      <c r="E123" s="10" t="s">
        <v>1595</v>
      </c>
      <c r="F123" s="33"/>
      <c r="G123" s="8"/>
      <c r="H123" s="8"/>
      <c r="I123" s="8"/>
      <c r="J123" s="8"/>
      <c r="K123" s="12"/>
      <c r="L123" s="8"/>
      <c r="M123" s="29">
        <f>('DATA 04 2025'!C123+'DATA 04 2025'!F123+'DATA 04 2025'!G123)/3</f>
        <v>0</v>
      </c>
    </row>
    <row r="124" spans="1:13" x14ac:dyDescent="0.25">
      <c r="A124" s="16" t="s">
        <v>942</v>
      </c>
      <c r="B124" s="14" t="s">
        <v>414</v>
      </c>
      <c r="C124" s="18"/>
      <c r="D124" s="19"/>
      <c r="E124" s="10" t="s">
        <v>1596</v>
      </c>
      <c r="F124" s="33"/>
      <c r="G124" s="8"/>
      <c r="H124" s="8"/>
      <c r="I124" s="8"/>
      <c r="J124" s="8"/>
      <c r="K124" s="12"/>
      <c r="L124" s="8"/>
      <c r="M124" s="29">
        <f>('DATA 04 2025'!C124+'DATA 04 2025'!F124+'DATA 04 2025'!G124)/3</f>
        <v>0</v>
      </c>
    </row>
    <row r="125" spans="1:13" x14ac:dyDescent="0.25">
      <c r="A125" s="16" t="s">
        <v>942</v>
      </c>
      <c r="B125" s="14" t="s">
        <v>416</v>
      </c>
      <c r="C125" s="18">
        <v>45784</v>
      </c>
      <c r="D125" s="19" t="s">
        <v>45</v>
      </c>
      <c r="E125" s="10" t="s">
        <v>1597</v>
      </c>
      <c r="F125" s="33"/>
      <c r="G125" s="8"/>
      <c r="H125" s="8"/>
      <c r="I125" s="8"/>
      <c r="J125" s="8"/>
      <c r="K125" s="12"/>
      <c r="L125" s="8"/>
      <c r="M125" s="29">
        <f>('DATA 04 2025'!C125+'DATA 04 2025'!F125+'DATA 04 2025'!G125)/3</f>
        <v>0</v>
      </c>
    </row>
    <row r="126" spans="1:13" x14ac:dyDescent="0.25">
      <c r="A126" s="16" t="s">
        <v>942</v>
      </c>
      <c r="B126" s="14" t="s">
        <v>418</v>
      </c>
      <c r="C126" s="18">
        <v>45784</v>
      </c>
      <c r="D126" s="19" t="s">
        <v>45</v>
      </c>
      <c r="E126" s="10" t="s">
        <v>1598</v>
      </c>
      <c r="F126" s="33"/>
      <c r="G126" s="8"/>
      <c r="H126" s="8"/>
      <c r="I126" s="8"/>
      <c r="J126" s="8"/>
      <c r="K126" s="12"/>
      <c r="L126" s="8"/>
      <c r="M126" s="29">
        <f>('DATA 04 2025'!C126+'DATA 04 2025'!F126+'DATA 04 2025'!G126)/3</f>
        <v>0</v>
      </c>
    </row>
    <row r="127" spans="1:13" x14ac:dyDescent="0.25">
      <c r="A127" s="16" t="s">
        <v>942</v>
      </c>
      <c r="B127" s="14" t="s">
        <v>420</v>
      </c>
      <c r="C127" s="18">
        <v>45784</v>
      </c>
      <c r="D127" s="19" t="s">
        <v>45</v>
      </c>
      <c r="E127" s="10" t="s">
        <v>1599</v>
      </c>
      <c r="F127" s="33"/>
      <c r="G127" s="8"/>
      <c r="H127" s="8"/>
      <c r="I127" s="8"/>
      <c r="J127" s="8"/>
      <c r="K127" s="12"/>
      <c r="L127" s="8"/>
      <c r="M127" s="29">
        <f>('DATA 04 2025'!C127+'DATA 04 2025'!F127+'DATA 04 2025'!G127)/3</f>
        <v>0</v>
      </c>
    </row>
    <row r="128" spans="1:13" x14ac:dyDescent="0.25">
      <c r="A128" s="16" t="s">
        <v>942</v>
      </c>
      <c r="B128" s="14" t="s">
        <v>422</v>
      </c>
      <c r="C128" s="18">
        <v>45784</v>
      </c>
      <c r="D128" s="19" t="s">
        <v>45</v>
      </c>
      <c r="E128" s="10" t="s">
        <v>1600</v>
      </c>
      <c r="F128" s="33">
        <v>45792</v>
      </c>
      <c r="G128" s="8" t="s">
        <v>727</v>
      </c>
      <c r="H128" s="8" t="s">
        <v>1717</v>
      </c>
      <c r="I128" s="8" t="s">
        <v>46</v>
      </c>
      <c r="J128" s="8" t="s">
        <v>49</v>
      </c>
      <c r="K128" s="12"/>
      <c r="L128" s="8"/>
      <c r="M128" s="29">
        <f>('DATA 04 2025'!C128+'DATA 04 2025'!F128+'DATA 04 2025'!G128)/3</f>
        <v>0.66666666666666663</v>
      </c>
    </row>
    <row r="129" spans="1:13" x14ac:dyDescent="0.25">
      <c r="A129" s="16" t="s">
        <v>942</v>
      </c>
      <c r="B129" s="14" t="s">
        <v>424</v>
      </c>
      <c r="C129" s="18">
        <v>45784</v>
      </c>
      <c r="D129" s="19" t="s">
        <v>45</v>
      </c>
      <c r="E129" s="10" t="s">
        <v>1601</v>
      </c>
      <c r="F129" s="33"/>
      <c r="G129" s="8"/>
      <c r="H129" s="8"/>
      <c r="I129" s="8"/>
      <c r="J129" s="8"/>
      <c r="K129" s="12"/>
      <c r="L129" s="8"/>
      <c r="M129" s="29">
        <f>('DATA 04 2025'!C129+'DATA 04 2025'!F129+'DATA 04 2025'!G129)/3</f>
        <v>0</v>
      </c>
    </row>
    <row r="130" spans="1:13" x14ac:dyDescent="0.25">
      <c r="A130" s="16" t="s">
        <v>942</v>
      </c>
      <c r="B130" s="14" t="s">
        <v>426</v>
      </c>
      <c r="C130" s="18">
        <v>45784</v>
      </c>
      <c r="D130" s="19" t="s">
        <v>45</v>
      </c>
      <c r="E130" s="10" t="s">
        <v>1602</v>
      </c>
      <c r="F130" s="33"/>
      <c r="G130" s="8"/>
      <c r="H130" s="8"/>
      <c r="I130" s="8"/>
      <c r="J130" s="8"/>
      <c r="K130" s="12"/>
      <c r="L130" s="8"/>
      <c r="M130" s="29">
        <f>('DATA 04 2025'!C130+'DATA 04 2025'!F130+'DATA 04 2025'!G130)/3</f>
        <v>0</v>
      </c>
    </row>
    <row r="131" spans="1:13" x14ac:dyDescent="0.25">
      <c r="A131" s="16" t="s">
        <v>942</v>
      </c>
      <c r="B131" s="14" t="s">
        <v>428</v>
      </c>
      <c r="C131" s="18">
        <v>45784</v>
      </c>
      <c r="D131" s="19" t="s">
        <v>45</v>
      </c>
      <c r="E131" s="10" t="s">
        <v>1603</v>
      </c>
      <c r="F131" s="33"/>
      <c r="G131" s="8"/>
      <c r="H131" s="8"/>
      <c r="I131" s="8"/>
      <c r="J131" s="8"/>
      <c r="K131" s="12"/>
      <c r="L131" s="8"/>
      <c r="M131" s="29">
        <f>('DATA 04 2025'!C131+'DATA 04 2025'!F131+'DATA 04 2025'!G131)/3</f>
        <v>0</v>
      </c>
    </row>
    <row r="132" spans="1:13" x14ac:dyDescent="0.25">
      <c r="A132" s="16" t="s">
        <v>942</v>
      </c>
      <c r="B132" s="14" t="s">
        <v>430</v>
      </c>
      <c r="C132" s="18">
        <v>45784</v>
      </c>
      <c r="D132" s="19" t="s">
        <v>45</v>
      </c>
      <c r="E132" s="10" t="s">
        <v>1604</v>
      </c>
      <c r="F132" s="33">
        <v>45798</v>
      </c>
      <c r="G132" s="8" t="s">
        <v>727</v>
      </c>
      <c r="H132" s="8" t="s">
        <v>1718</v>
      </c>
      <c r="I132" s="8" t="s">
        <v>46</v>
      </c>
      <c r="J132" s="8" t="s">
        <v>49</v>
      </c>
      <c r="K132" s="12"/>
      <c r="L132" s="8"/>
      <c r="M132" s="29">
        <f>('DATA 04 2025'!C132+'DATA 04 2025'!F132+'DATA 04 2025'!G132)/3</f>
        <v>0.66666666666666663</v>
      </c>
    </row>
    <row r="133" spans="1:13" x14ac:dyDescent="0.25">
      <c r="A133" s="16" t="s">
        <v>942</v>
      </c>
      <c r="B133" s="14" t="s">
        <v>432</v>
      </c>
      <c r="C133" s="18">
        <v>45784</v>
      </c>
      <c r="D133" s="19" t="s">
        <v>45</v>
      </c>
      <c r="E133" s="10" t="s">
        <v>1605</v>
      </c>
      <c r="F133" s="33"/>
      <c r="G133" s="8"/>
      <c r="H133" s="8"/>
      <c r="I133" s="8"/>
      <c r="J133" s="8"/>
      <c r="K133" s="12"/>
      <c r="L133" s="8"/>
      <c r="M133" s="29">
        <f>('DATA 04 2025'!C133+'DATA 04 2025'!F133+'DATA 04 2025'!G133)/3</f>
        <v>0</v>
      </c>
    </row>
    <row r="134" spans="1:13" x14ac:dyDescent="0.25">
      <c r="A134" s="16" t="s">
        <v>942</v>
      </c>
      <c r="B134" s="14" t="s">
        <v>434</v>
      </c>
      <c r="C134" s="18">
        <v>45784</v>
      </c>
      <c r="D134" s="19" t="s">
        <v>45</v>
      </c>
      <c r="E134" s="10" t="s">
        <v>1606</v>
      </c>
      <c r="F134" s="33"/>
      <c r="G134" s="8"/>
      <c r="H134" s="8"/>
      <c r="I134" s="8"/>
      <c r="J134" s="8"/>
      <c r="K134" s="12"/>
      <c r="L134" s="8"/>
      <c r="M134" s="29">
        <f>('DATA 04 2025'!C134+'DATA 04 2025'!F134+'DATA 04 2025'!G134)/3</f>
        <v>0</v>
      </c>
    </row>
    <row r="135" spans="1:13" ht="28.5" x14ac:dyDescent="0.25">
      <c r="A135" s="16" t="s">
        <v>942</v>
      </c>
      <c r="B135" s="14" t="s">
        <v>437</v>
      </c>
      <c r="C135" s="18">
        <v>45790</v>
      </c>
      <c r="D135" s="19" t="s">
        <v>1175</v>
      </c>
      <c r="E135" s="10" t="s">
        <v>1607</v>
      </c>
      <c r="F135" s="33"/>
      <c r="G135" s="8"/>
      <c r="H135" s="8"/>
      <c r="I135" s="8"/>
      <c r="J135" s="8"/>
      <c r="K135" s="12"/>
      <c r="L135" s="8"/>
      <c r="M135" s="29">
        <f>('DATA 04 2025'!C135+'DATA 04 2025'!F135+'DATA 04 2025'!G135)/3</f>
        <v>0</v>
      </c>
    </row>
    <row r="136" spans="1:13" x14ac:dyDescent="0.25">
      <c r="A136" s="16" t="s">
        <v>942</v>
      </c>
      <c r="B136" s="14" t="s">
        <v>439</v>
      </c>
      <c r="C136" s="18">
        <v>45784</v>
      </c>
      <c r="D136" s="19" t="s">
        <v>45</v>
      </c>
      <c r="E136" s="10" t="s">
        <v>1608</v>
      </c>
      <c r="F136" s="33"/>
      <c r="G136" s="8"/>
      <c r="H136" s="8"/>
      <c r="I136" s="8"/>
      <c r="J136" s="8"/>
      <c r="K136" s="12"/>
      <c r="L136" s="8"/>
      <c r="M136" s="29">
        <f>('DATA 04 2025'!C136+'DATA 04 2025'!F136+'DATA 04 2025'!G136)/3</f>
        <v>0</v>
      </c>
    </row>
    <row r="137" spans="1:13" x14ac:dyDescent="0.25">
      <c r="A137" s="16" t="s">
        <v>942</v>
      </c>
      <c r="B137" s="14" t="s">
        <v>441</v>
      </c>
      <c r="C137" s="18">
        <v>45784</v>
      </c>
      <c r="D137" s="19" t="s">
        <v>45</v>
      </c>
      <c r="E137" s="10" t="s">
        <v>1609</v>
      </c>
      <c r="F137" s="33"/>
      <c r="G137" s="8"/>
      <c r="H137" s="8"/>
      <c r="I137" s="8"/>
      <c r="J137" s="8"/>
      <c r="K137" s="12"/>
      <c r="L137" s="8"/>
      <c r="M137" s="29">
        <f>('DATA 04 2025'!C137+'DATA 04 2025'!F137+'DATA 04 2025'!G137)/3</f>
        <v>0</v>
      </c>
    </row>
    <row r="138" spans="1:13" x14ac:dyDescent="0.25">
      <c r="A138" s="16" t="s">
        <v>942</v>
      </c>
      <c r="B138" s="14" t="s">
        <v>443</v>
      </c>
      <c r="C138" s="18">
        <v>45784</v>
      </c>
      <c r="D138" s="19" t="s">
        <v>45</v>
      </c>
      <c r="E138" s="10" t="s">
        <v>1610</v>
      </c>
      <c r="F138" s="33"/>
      <c r="G138" s="8"/>
      <c r="H138" s="8"/>
      <c r="I138" s="8"/>
      <c r="J138" s="8"/>
      <c r="K138" s="12"/>
      <c r="L138" s="8"/>
      <c r="M138" s="29">
        <f>('DATA 04 2025'!C138+'DATA 04 2025'!F138+'DATA 04 2025'!G138)/3</f>
        <v>0</v>
      </c>
    </row>
    <row r="139" spans="1:13" x14ac:dyDescent="0.25">
      <c r="A139" s="16" t="s">
        <v>942</v>
      </c>
      <c r="B139" s="14" t="s">
        <v>445</v>
      </c>
      <c r="C139" s="18">
        <v>45784</v>
      </c>
      <c r="D139" s="19" t="s">
        <v>45</v>
      </c>
      <c r="E139" s="10" t="s">
        <v>1611</v>
      </c>
      <c r="F139" s="33"/>
      <c r="G139" s="8"/>
      <c r="H139" s="8"/>
      <c r="I139" s="8"/>
      <c r="J139" s="8"/>
      <c r="K139" s="12"/>
      <c r="L139" s="8"/>
      <c r="M139" s="29">
        <f>('DATA 04 2025'!C139+'DATA 04 2025'!F139+'DATA 04 2025'!G139)/3</f>
        <v>0</v>
      </c>
    </row>
    <row r="140" spans="1:13" x14ac:dyDescent="0.25">
      <c r="A140" s="16" t="s">
        <v>942</v>
      </c>
      <c r="B140" s="14" t="s">
        <v>447</v>
      </c>
      <c r="C140" s="18">
        <v>45784</v>
      </c>
      <c r="D140" s="19" t="s">
        <v>45</v>
      </c>
      <c r="E140" s="10" t="s">
        <v>1612</v>
      </c>
      <c r="F140" s="33"/>
      <c r="G140" s="8"/>
      <c r="H140" s="8"/>
      <c r="I140" s="8"/>
      <c r="J140" s="8"/>
      <c r="K140" s="12"/>
      <c r="L140" s="8"/>
      <c r="M140" s="29">
        <f>('DATA 04 2025'!C140+'DATA 04 2025'!F140+'DATA 04 2025'!G140)/3</f>
        <v>0</v>
      </c>
    </row>
    <row r="141" spans="1:13" x14ac:dyDescent="0.25">
      <c r="A141" s="16" t="s">
        <v>942</v>
      </c>
      <c r="B141" s="14" t="s">
        <v>449</v>
      </c>
      <c r="C141" s="18">
        <v>45784</v>
      </c>
      <c r="D141" s="19" t="s">
        <v>45</v>
      </c>
      <c r="E141" s="10" t="s">
        <v>1613</v>
      </c>
      <c r="F141" s="33"/>
      <c r="G141" s="8"/>
      <c r="H141" s="8"/>
      <c r="I141" s="8"/>
      <c r="J141" s="8"/>
      <c r="K141" s="12"/>
      <c r="L141" s="8"/>
      <c r="M141" s="29">
        <f>('DATA 04 2025'!C141+'DATA 04 2025'!F141+'DATA 04 2025'!G141)/3</f>
        <v>0</v>
      </c>
    </row>
    <row r="142" spans="1:13" x14ac:dyDescent="0.25">
      <c r="A142" s="16" t="s">
        <v>942</v>
      </c>
      <c r="B142" s="14" t="s">
        <v>451</v>
      </c>
      <c r="C142" s="18">
        <v>45784</v>
      </c>
      <c r="D142" s="19" t="s">
        <v>45</v>
      </c>
      <c r="E142" s="10" t="s">
        <v>1614</v>
      </c>
      <c r="F142" s="33"/>
      <c r="G142" s="8"/>
      <c r="H142" s="8"/>
      <c r="I142" s="8"/>
      <c r="J142" s="8"/>
      <c r="K142" s="12"/>
      <c r="L142" s="8"/>
      <c r="M142" s="29">
        <f>('DATA 04 2025'!C142+'DATA 04 2025'!F142+'DATA 04 2025'!G142)/3</f>
        <v>0</v>
      </c>
    </row>
    <row r="143" spans="1:13" x14ac:dyDescent="0.25">
      <c r="A143" s="16" t="s">
        <v>942</v>
      </c>
      <c r="B143" s="14" t="s">
        <v>453</v>
      </c>
      <c r="C143" s="18">
        <v>45784</v>
      </c>
      <c r="D143" s="19" t="s">
        <v>45</v>
      </c>
      <c r="E143" s="10" t="s">
        <v>1615</v>
      </c>
      <c r="F143" s="33"/>
      <c r="G143" s="8"/>
      <c r="H143" s="8"/>
      <c r="I143" s="8"/>
      <c r="J143" s="8"/>
      <c r="K143" s="12"/>
      <c r="L143" s="8"/>
      <c r="M143" s="29">
        <f>('DATA 04 2025'!C143+'DATA 04 2025'!F143+'DATA 04 2025'!G143)/3</f>
        <v>0</v>
      </c>
    </row>
    <row r="144" spans="1:13" x14ac:dyDescent="0.25">
      <c r="A144" s="16" t="s">
        <v>942</v>
      </c>
      <c r="B144" s="14" t="s">
        <v>455</v>
      </c>
      <c r="C144" s="18">
        <v>45784</v>
      </c>
      <c r="D144" s="19" t="s">
        <v>45</v>
      </c>
      <c r="E144" s="10" t="s">
        <v>1616</v>
      </c>
      <c r="F144" s="33"/>
      <c r="G144" s="8"/>
      <c r="H144" s="8"/>
      <c r="I144" s="8"/>
      <c r="J144" s="8"/>
      <c r="K144" s="12"/>
      <c r="L144" s="8"/>
      <c r="M144" s="29">
        <f>('DATA 04 2025'!C144+'DATA 04 2025'!F144+'DATA 04 2025'!G144)/3</f>
        <v>0</v>
      </c>
    </row>
    <row r="145" spans="1:13" ht="28.5" x14ac:dyDescent="0.25">
      <c r="A145" s="16" t="s">
        <v>942</v>
      </c>
      <c r="B145" s="14" t="s">
        <v>457</v>
      </c>
      <c r="C145" s="18">
        <v>45784</v>
      </c>
      <c r="D145" s="19" t="s">
        <v>45</v>
      </c>
      <c r="E145" s="10" t="s">
        <v>1617</v>
      </c>
      <c r="F145" s="33">
        <v>45797</v>
      </c>
      <c r="G145" s="8" t="s">
        <v>727</v>
      </c>
      <c r="H145" s="8" t="s">
        <v>1719</v>
      </c>
      <c r="I145" s="8" t="s">
        <v>46</v>
      </c>
      <c r="J145" s="8" t="s">
        <v>49</v>
      </c>
      <c r="K145" s="12"/>
      <c r="L145" s="8" t="s">
        <v>729</v>
      </c>
      <c r="M145" s="29">
        <f>('DATA 04 2025'!C145+'DATA 04 2025'!F145+'DATA 04 2025'!G145)/3</f>
        <v>0.83333333333333337</v>
      </c>
    </row>
    <row r="146" spans="1:13" x14ac:dyDescent="0.25">
      <c r="A146" s="16" t="s">
        <v>942</v>
      </c>
      <c r="B146" s="14" t="s">
        <v>460</v>
      </c>
      <c r="C146" s="18">
        <v>45784</v>
      </c>
      <c r="D146" s="19" t="s">
        <v>45</v>
      </c>
      <c r="E146" s="10" t="s">
        <v>1618</v>
      </c>
      <c r="F146" s="33"/>
      <c r="G146" s="8"/>
      <c r="H146" s="8"/>
      <c r="I146" s="8"/>
      <c r="J146" s="8"/>
      <c r="K146" s="12"/>
      <c r="L146" s="8"/>
      <c r="M146" s="29">
        <f>('DATA 04 2025'!C146+'DATA 04 2025'!F146+'DATA 04 2025'!G146)/3</f>
        <v>0</v>
      </c>
    </row>
    <row r="147" spans="1:13" x14ac:dyDescent="0.25">
      <c r="A147" s="16" t="s">
        <v>942</v>
      </c>
      <c r="B147" s="14" t="s">
        <v>462</v>
      </c>
      <c r="C147" s="18">
        <v>45784</v>
      </c>
      <c r="D147" s="19" t="s">
        <v>45</v>
      </c>
      <c r="E147" s="10" t="s">
        <v>1619</v>
      </c>
      <c r="F147" s="33"/>
      <c r="G147" s="8"/>
      <c r="H147" s="8"/>
      <c r="I147" s="8"/>
      <c r="J147" s="8"/>
      <c r="K147" s="12"/>
      <c r="L147" s="8"/>
      <c r="M147" s="29">
        <f>('DATA 04 2025'!C147+'DATA 04 2025'!F147+'DATA 04 2025'!G147)/3</f>
        <v>0</v>
      </c>
    </row>
    <row r="148" spans="1:13" ht="29.25" x14ac:dyDescent="0.25">
      <c r="A148" s="16" t="s">
        <v>942</v>
      </c>
      <c r="B148" s="14" t="s">
        <v>464</v>
      </c>
      <c r="C148" s="18">
        <v>45784</v>
      </c>
      <c r="D148" s="19" t="s">
        <v>45</v>
      </c>
      <c r="E148" s="10" t="s">
        <v>1620</v>
      </c>
      <c r="F148" s="33"/>
      <c r="G148" s="8"/>
      <c r="H148" s="8"/>
      <c r="I148" s="8"/>
      <c r="J148" s="8"/>
      <c r="K148" s="12"/>
      <c r="L148" s="8"/>
      <c r="M148" s="29">
        <f>('DATA 04 2025'!C148+'DATA 04 2025'!F148+'DATA 04 2025'!G148)/3</f>
        <v>0</v>
      </c>
    </row>
    <row r="149" spans="1:13" x14ac:dyDescent="0.25">
      <c r="A149" s="16" t="s">
        <v>942</v>
      </c>
      <c r="B149" s="14" t="s">
        <v>466</v>
      </c>
      <c r="C149" s="18">
        <v>45784</v>
      </c>
      <c r="D149" s="19" t="s">
        <v>45</v>
      </c>
      <c r="E149" s="10" t="s">
        <v>1621</v>
      </c>
      <c r="F149" s="33"/>
      <c r="G149" s="8"/>
      <c r="H149" s="8"/>
      <c r="I149" s="8"/>
      <c r="J149" s="8"/>
      <c r="K149" s="12"/>
      <c r="L149" s="8"/>
      <c r="M149" s="29">
        <f>('DATA 04 2025'!C149+'DATA 04 2025'!F149+'DATA 04 2025'!G149)/3</f>
        <v>0</v>
      </c>
    </row>
    <row r="150" spans="1:13" x14ac:dyDescent="0.25">
      <c r="A150" s="16" t="s">
        <v>942</v>
      </c>
      <c r="B150" s="14" t="s">
        <v>468</v>
      </c>
      <c r="C150" s="18">
        <v>45784</v>
      </c>
      <c r="D150" s="19" t="s">
        <v>45</v>
      </c>
      <c r="E150" s="10" t="s">
        <v>1622</v>
      </c>
      <c r="F150" s="33"/>
      <c r="G150" s="8"/>
      <c r="H150" s="8"/>
      <c r="I150" s="8"/>
      <c r="J150" s="8"/>
      <c r="K150" s="12"/>
      <c r="L150" s="8"/>
      <c r="M150" s="29">
        <f>('DATA 04 2025'!C150+'DATA 04 2025'!F150+'DATA 04 2025'!G150)/3</f>
        <v>0</v>
      </c>
    </row>
    <row r="151" spans="1:13" x14ac:dyDescent="0.25">
      <c r="A151" s="16" t="s">
        <v>942</v>
      </c>
      <c r="B151" s="14" t="s">
        <v>470</v>
      </c>
      <c r="C151" s="18">
        <v>45784</v>
      </c>
      <c r="D151" s="19" t="s">
        <v>45</v>
      </c>
      <c r="E151" s="10" t="s">
        <v>1623</v>
      </c>
      <c r="F151" s="33"/>
      <c r="G151" s="8"/>
      <c r="H151" s="8"/>
      <c r="I151" s="8"/>
      <c r="J151" s="8"/>
      <c r="K151" s="12"/>
      <c r="L151" s="8"/>
      <c r="M151" s="29">
        <f>('DATA 04 2025'!C151+'DATA 04 2025'!F151+'DATA 04 2025'!G151)/3</f>
        <v>0</v>
      </c>
    </row>
    <row r="152" spans="1:13" x14ac:dyDescent="0.25">
      <c r="A152" s="16" t="s">
        <v>942</v>
      </c>
      <c r="B152" s="14" t="s">
        <v>472</v>
      </c>
      <c r="C152" s="18">
        <v>45784</v>
      </c>
      <c r="D152" s="19" t="s">
        <v>45</v>
      </c>
      <c r="E152" s="10" t="s">
        <v>1624</v>
      </c>
      <c r="F152" s="33"/>
      <c r="G152" s="8"/>
      <c r="H152" s="8"/>
      <c r="I152" s="8"/>
      <c r="J152" s="8"/>
      <c r="K152" s="12"/>
      <c r="L152" s="8"/>
      <c r="M152" s="29">
        <f>('DATA 04 2025'!C152+'DATA 04 2025'!F152+'DATA 04 2025'!G152)/3</f>
        <v>0</v>
      </c>
    </row>
    <row r="153" spans="1:13" x14ac:dyDescent="0.25">
      <c r="A153" s="16" t="s">
        <v>942</v>
      </c>
      <c r="B153" s="14" t="s">
        <v>474</v>
      </c>
      <c r="C153" s="18">
        <v>45784</v>
      </c>
      <c r="D153" s="19" t="s">
        <v>45</v>
      </c>
      <c r="E153" s="10" t="s">
        <v>1625</v>
      </c>
      <c r="F153" s="33"/>
      <c r="G153" s="8"/>
      <c r="H153" s="8"/>
      <c r="I153" s="8"/>
      <c r="J153" s="8"/>
      <c r="K153" s="12"/>
      <c r="L153" s="8"/>
      <c r="M153" s="29">
        <f>('DATA 04 2025'!C153+'DATA 04 2025'!F153+'DATA 04 2025'!G153)/3</f>
        <v>0</v>
      </c>
    </row>
    <row r="154" spans="1:13" x14ac:dyDescent="0.25">
      <c r="A154" s="16" t="s">
        <v>942</v>
      </c>
      <c r="B154" s="14" t="s">
        <v>476</v>
      </c>
      <c r="C154" s="18">
        <v>45784</v>
      </c>
      <c r="D154" s="19" t="s">
        <v>45</v>
      </c>
      <c r="E154" s="10" t="s">
        <v>1626</v>
      </c>
      <c r="F154" s="33"/>
      <c r="G154" s="8"/>
      <c r="H154" s="8"/>
      <c r="I154" s="8"/>
      <c r="J154" s="8"/>
      <c r="K154" s="12"/>
      <c r="L154" s="8"/>
      <c r="M154" s="29">
        <f>('DATA 04 2025'!C154+'DATA 04 2025'!F154+'DATA 04 2025'!G154)/3</f>
        <v>0</v>
      </c>
    </row>
    <row r="155" spans="1:13" ht="28.5" x14ac:dyDescent="0.25">
      <c r="A155" s="16" t="s">
        <v>942</v>
      </c>
      <c r="B155" s="14" t="s">
        <v>478</v>
      </c>
      <c r="C155" s="18">
        <v>45784</v>
      </c>
      <c r="D155" s="19" t="s">
        <v>45</v>
      </c>
      <c r="E155" s="10" t="s">
        <v>1627</v>
      </c>
      <c r="F155" s="33"/>
      <c r="G155" s="8"/>
      <c r="H155" s="8"/>
      <c r="I155" s="8"/>
      <c r="J155" s="8"/>
      <c r="K155" s="12"/>
      <c r="L155" s="8"/>
      <c r="M155" s="29">
        <f>('DATA 04 2025'!C155+'DATA 04 2025'!F155+'DATA 04 2025'!G155)/3</f>
        <v>0</v>
      </c>
    </row>
    <row r="156" spans="1:13" x14ac:dyDescent="0.25">
      <c r="A156" s="16" t="s">
        <v>942</v>
      </c>
      <c r="B156" s="14" t="s">
        <v>480</v>
      </c>
      <c r="C156" s="18">
        <v>45784</v>
      </c>
      <c r="D156" s="19" t="s">
        <v>45</v>
      </c>
      <c r="E156" s="10" t="s">
        <v>1628</v>
      </c>
      <c r="F156" s="33">
        <v>45806</v>
      </c>
      <c r="G156" s="8" t="s">
        <v>50</v>
      </c>
      <c r="H156" s="8" t="s">
        <v>1721</v>
      </c>
      <c r="I156" s="8" t="s">
        <v>46</v>
      </c>
      <c r="J156" s="8" t="s">
        <v>49</v>
      </c>
      <c r="K156" s="12"/>
      <c r="L156" s="8" t="s">
        <v>729</v>
      </c>
      <c r="M156" s="29">
        <f>('DATA 04 2025'!C156+'DATA 04 2025'!F156+'DATA 04 2025'!G156)/3</f>
        <v>0.75</v>
      </c>
    </row>
    <row r="157" spans="1:13" x14ac:dyDescent="0.25">
      <c r="A157" s="16" t="s">
        <v>942</v>
      </c>
      <c r="B157" s="14" t="s">
        <v>482</v>
      </c>
      <c r="C157" s="18">
        <v>45784</v>
      </c>
      <c r="D157" s="19" t="s">
        <v>45</v>
      </c>
      <c r="E157" s="10" t="s">
        <v>1629</v>
      </c>
      <c r="F157" s="33"/>
      <c r="G157" s="8"/>
      <c r="H157" s="8"/>
      <c r="I157" s="8"/>
      <c r="J157" s="8"/>
      <c r="K157" s="12"/>
      <c r="L157" s="8"/>
      <c r="M157" s="29">
        <f>('DATA 04 2025'!C157+'DATA 04 2025'!F157+'DATA 04 2025'!G157)/3</f>
        <v>0</v>
      </c>
    </row>
    <row r="158" spans="1:13" ht="29.25" x14ac:dyDescent="0.25">
      <c r="A158" s="16" t="s">
        <v>942</v>
      </c>
      <c r="B158" s="14" t="s">
        <v>484</v>
      </c>
      <c r="C158" s="18">
        <v>45784</v>
      </c>
      <c r="D158" s="19" t="s">
        <v>45</v>
      </c>
      <c r="E158" s="10" t="s">
        <v>1630</v>
      </c>
      <c r="F158" s="33"/>
      <c r="G158" s="8"/>
      <c r="H158" s="8"/>
      <c r="I158" s="8"/>
      <c r="J158" s="8"/>
      <c r="K158" s="12"/>
      <c r="L158" s="8"/>
      <c r="M158" s="29">
        <f>('DATA 04 2025'!C158+'DATA 04 2025'!F158+'DATA 04 2025'!G158)/3</f>
        <v>0</v>
      </c>
    </row>
    <row r="159" spans="1:13" x14ac:dyDescent="0.25">
      <c r="A159" s="16" t="s">
        <v>942</v>
      </c>
      <c r="B159" s="14" t="s">
        <v>486</v>
      </c>
      <c r="C159" s="18">
        <v>45754</v>
      </c>
      <c r="D159" s="19" t="s">
        <v>1175</v>
      </c>
      <c r="E159" s="10" t="s">
        <v>1631</v>
      </c>
      <c r="F159" s="33">
        <v>45799</v>
      </c>
      <c r="G159" s="8" t="s">
        <v>50</v>
      </c>
      <c r="H159" s="8" t="s">
        <v>1722</v>
      </c>
      <c r="I159" s="8" t="s">
        <v>46</v>
      </c>
      <c r="J159" s="8" t="s">
        <v>47</v>
      </c>
      <c r="K159" s="12"/>
      <c r="L159" s="8" t="s">
        <v>48</v>
      </c>
      <c r="M159" s="29">
        <f>('DATA 04 2025'!C159+'DATA 04 2025'!F159+'DATA 04 2025'!G159)/3</f>
        <v>0.75</v>
      </c>
    </row>
    <row r="160" spans="1:13" x14ac:dyDescent="0.25">
      <c r="A160" s="16" t="s">
        <v>942</v>
      </c>
      <c r="B160" s="14" t="s">
        <v>489</v>
      </c>
      <c r="C160" s="18">
        <v>45784</v>
      </c>
      <c r="D160" s="19" t="s">
        <v>45</v>
      </c>
      <c r="E160" s="10" t="s">
        <v>1632</v>
      </c>
      <c r="F160" s="33"/>
      <c r="G160" s="8"/>
      <c r="H160" s="8"/>
      <c r="I160" s="8"/>
      <c r="J160" s="8"/>
      <c r="K160" s="12"/>
      <c r="L160" s="8"/>
      <c r="M160" s="29">
        <f>('DATA 04 2025'!C160+'DATA 04 2025'!F160+'DATA 04 2025'!G160)/3</f>
        <v>0</v>
      </c>
    </row>
    <row r="161" spans="1:13" x14ac:dyDescent="0.25">
      <c r="A161" s="16" t="s">
        <v>942</v>
      </c>
      <c r="B161" s="14" t="s">
        <v>491</v>
      </c>
      <c r="C161" s="18">
        <v>45784</v>
      </c>
      <c r="D161" s="19" t="s">
        <v>45</v>
      </c>
      <c r="E161" s="10" t="s">
        <v>1633</v>
      </c>
      <c r="F161" s="33"/>
      <c r="G161" s="8"/>
      <c r="H161" s="8"/>
      <c r="I161" s="8"/>
      <c r="J161" s="8"/>
      <c r="K161" s="12"/>
      <c r="L161" s="8"/>
      <c r="M161" s="29">
        <f>('DATA 04 2025'!C161+'DATA 04 2025'!F161+'DATA 04 2025'!G161)/3</f>
        <v>0</v>
      </c>
    </row>
    <row r="162" spans="1:13" x14ac:dyDescent="0.25">
      <c r="A162" s="16" t="s">
        <v>942</v>
      </c>
      <c r="B162" s="14" t="s">
        <v>493</v>
      </c>
      <c r="C162" s="18">
        <v>45784</v>
      </c>
      <c r="D162" s="19" t="s">
        <v>45</v>
      </c>
      <c r="E162" s="10" t="s">
        <v>1634</v>
      </c>
      <c r="F162" s="33"/>
      <c r="G162" s="8"/>
      <c r="H162" s="8"/>
      <c r="I162" s="8"/>
      <c r="J162" s="8"/>
      <c r="K162" s="12"/>
      <c r="L162" s="8"/>
      <c r="M162" s="29">
        <f>('DATA 04 2025'!C162+'DATA 04 2025'!F162+'DATA 04 2025'!G162)/3</f>
        <v>0</v>
      </c>
    </row>
    <row r="163" spans="1:13" x14ac:dyDescent="0.25">
      <c r="A163" s="16" t="s">
        <v>942</v>
      </c>
      <c r="B163" s="14" t="s">
        <v>495</v>
      </c>
      <c r="C163" s="18">
        <v>45784</v>
      </c>
      <c r="D163" s="19" t="s">
        <v>45</v>
      </c>
      <c r="E163" s="10" t="s">
        <v>1635</v>
      </c>
      <c r="F163" s="33"/>
      <c r="G163" s="8"/>
      <c r="H163" s="8"/>
      <c r="I163" s="8"/>
      <c r="J163" s="8"/>
      <c r="K163" s="12"/>
      <c r="L163" s="8"/>
      <c r="M163" s="29">
        <f>('DATA 04 2025'!C163+'DATA 04 2025'!F163+'DATA 04 2025'!G163)/3</f>
        <v>0</v>
      </c>
    </row>
    <row r="164" spans="1:13" ht="29.25" x14ac:dyDescent="0.25">
      <c r="A164" s="16" t="s">
        <v>942</v>
      </c>
      <c r="B164" s="14" t="s">
        <v>497</v>
      </c>
      <c r="C164" s="18">
        <v>45784</v>
      </c>
      <c r="D164" s="19" t="s">
        <v>45</v>
      </c>
      <c r="E164" s="10" t="s">
        <v>1636</v>
      </c>
      <c r="F164" s="33"/>
      <c r="G164" s="8"/>
      <c r="H164" s="8"/>
      <c r="I164" s="8"/>
      <c r="J164" s="8"/>
      <c r="K164" s="12"/>
      <c r="L164" s="8"/>
      <c r="M164" s="29">
        <f>('DATA 04 2025'!C164+'DATA 04 2025'!F164+'DATA 04 2025'!G164)/3</f>
        <v>0</v>
      </c>
    </row>
    <row r="165" spans="1:13" ht="28.5" x14ac:dyDescent="0.25">
      <c r="A165" s="16" t="s">
        <v>942</v>
      </c>
      <c r="B165" s="14" t="s">
        <v>499</v>
      </c>
      <c r="C165" s="18">
        <v>45784</v>
      </c>
      <c r="D165" s="19" t="s">
        <v>45</v>
      </c>
      <c r="E165" s="10" t="s">
        <v>1637</v>
      </c>
      <c r="F165" s="33"/>
      <c r="G165" s="8"/>
      <c r="H165" s="8"/>
      <c r="I165" s="8"/>
      <c r="J165" s="8"/>
      <c r="K165" s="12"/>
      <c r="L165" s="8"/>
      <c r="M165" s="29">
        <f>('DATA 04 2025'!C165+'DATA 04 2025'!F165+'DATA 04 2025'!G165)/3</f>
        <v>0</v>
      </c>
    </row>
    <row r="166" spans="1:13" x14ac:dyDescent="0.25">
      <c r="A166" s="16" t="s">
        <v>942</v>
      </c>
      <c r="B166" s="14" t="s">
        <v>501</v>
      </c>
      <c r="C166" s="18">
        <v>45784</v>
      </c>
      <c r="D166" s="19" t="s">
        <v>45</v>
      </c>
      <c r="E166" s="10" t="s">
        <v>1638</v>
      </c>
      <c r="F166" s="33"/>
      <c r="G166" s="8"/>
      <c r="H166" s="8"/>
      <c r="I166" s="8"/>
      <c r="J166" s="8"/>
      <c r="K166" s="12"/>
      <c r="L166" s="8"/>
      <c r="M166" s="29">
        <f>('DATA 04 2025'!C166+'DATA 04 2025'!F166+'DATA 04 2025'!G166)/3</f>
        <v>0</v>
      </c>
    </row>
    <row r="167" spans="1:13" x14ac:dyDescent="0.25">
      <c r="A167" s="16" t="s">
        <v>942</v>
      </c>
      <c r="B167" s="14" t="s">
        <v>503</v>
      </c>
      <c r="C167" s="18">
        <v>45784</v>
      </c>
      <c r="D167" s="19" t="s">
        <v>45</v>
      </c>
      <c r="E167" s="10" t="s">
        <v>1639</v>
      </c>
      <c r="F167" s="33"/>
      <c r="G167" s="8"/>
      <c r="H167" s="8"/>
      <c r="I167" s="8"/>
      <c r="J167" s="8"/>
      <c r="K167" s="12"/>
      <c r="L167" s="8"/>
      <c r="M167" s="29">
        <f>('DATA 04 2025'!C167+'DATA 04 2025'!F167+'DATA 04 2025'!G167)/3</f>
        <v>0</v>
      </c>
    </row>
    <row r="168" spans="1:13" x14ac:dyDescent="0.25">
      <c r="A168" s="16" t="s">
        <v>942</v>
      </c>
      <c r="B168" s="14" t="s">
        <v>505</v>
      </c>
      <c r="C168" s="18">
        <v>45784</v>
      </c>
      <c r="D168" s="19" t="s">
        <v>45</v>
      </c>
      <c r="E168" s="10" t="s">
        <v>1640</v>
      </c>
      <c r="F168" s="33"/>
      <c r="G168" s="8"/>
      <c r="H168" s="8"/>
      <c r="I168" s="8"/>
      <c r="J168" s="8"/>
      <c r="K168" s="12"/>
      <c r="L168" s="8"/>
      <c r="M168" s="29">
        <f>('DATA 04 2025'!C168+'DATA 04 2025'!F168+'DATA 04 2025'!G168)/3</f>
        <v>0</v>
      </c>
    </row>
    <row r="169" spans="1:13" x14ac:dyDescent="0.25">
      <c r="A169" s="16" t="s">
        <v>942</v>
      </c>
      <c r="B169" s="14" t="s">
        <v>507</v>
      </c>
      <c r="C169" s="18">
        <v>45784</v>
      </c>
      <c r="D169" s="19" t="s">
        <v>45</v>
      </c>
      <c r="E169" s="10" t="s">
        <v>1641</v>
      </c>
      <c r="F169" s="33"/>
      <c r="G169" s="8"/>
      <c r="H169" s="8"/>
      <c r="I169" s="8"/>
      <c r="J169" s="8"/>
      <c r="K169" s="12"/>
      <c r="L169" s="8"/>
      <c r="M169" s="29">
        <f>('DATA 04 2025'!C169+'DATA 04 2025'!F169+'DATA 04 2025'!G169)/3</f>
        <v>0</v>
      </c>
    </row>
    <row r="170" spans="1:13" x14ac:dyDescent="0.25">
      <c r="A170" s="16" t="s">
        <v>942</v>
      </c>
      <c r="B170" s="14" t="s">
        <v>509</v>
      </c>
      <c r="C170" s="18">
        <v>45784</v>
      </c>
      <c r="D170" s="19" t="s">
        <v>45</v>
      </c>
      <c r="E170" s="10" t="s">
        <v>1642</v>
      </c>
      <c r="F170" s="33"/>
      <c r="G170" s="8"/>
      <c r="H170" s="8"/>
      <c r="I170" s="8"/>
      <c r="J170" s="8"/>
      <c r="K170" s="12"/>
      <c r="L170" s="8"/>
      <c r="M170" s="29">
        <f>('DATA 04 2025'!C170+'DATA 04 2025'!F170+'DATA 04 2025'!G170)/3</f>
        <v>0</v>
      </c>
    </row>
    <row r="171" spans="1:13" x14ac:dyDescent="0.25">
      <c r="A171" s="16" t="s">
        <v>942</v>
      </c>
      <c r="B171" s="14" t="s">
        <v>511</v>
      </c>
      <c r="C171" s="18">
        <v>45784</v>
      </c>
      <c r="D171" s="19" t="s">
        <v>45</v>
      </c>
      <c r="E171" s="10" t="s">
        <v>1643</v>
      </c>
      <c r="F171" s="33"/>
      <c r="G171" s="8"/>
      <c r="H171" s="8"/>
      <c r="I171" s="8"/>
      <c r="J171" s="8"/>
      <c r="K171" s="12"/>
      <c r="L171" s="8"/>
      <c r="M171" s="29">
        <f>('DATA 04 2025'!C171+'DATA 04 2025'!F171+'DATA 04 2025'!G171)/3</f>
        <v>0</v>
      </c>
    </row>
    <row r="172" spans="1:13" x14ac:dyDescent="0.25">
      <c r="A172" s="16" t="s">
        <v>942</v>
      </c>
      <c r="B172" s="14" t="s">
        <v>513</v>
      </c>
      <c r="C172" s="18">
        <v>45784</v>
      </c>
      <c r="D172" s="19" t="s">
        <v>45</v>
      </c>
      <c r="E172" s="10" t="s">
        <v>1644</v>
      </c>
      <c r="F172" s="33"/>
      <c r="G172" s="8"/>
      <c r="H172" s="8"/>
      <c r="I172" s="8"/>
      <c r="J172" s="8"/>
      <c r="K172" s="12"/>
      <c r="L172" s="8"/>
      <c r="M172" s="29">
        <f>('DATA 04 2025'!C172+'DATA 04 2025'!F172+'DATA 04 2025'!G172)/3</f>
        <v>0</v>
      </c>
    </row>
    <row r="173" spans="1:13" x14ac:dyDescent="0.25">
      <c r="A173" s="16" t="s">
        <v>942</v>
      </c>
      <c r="B173" s="14" t="s">
        <v>515</v>
      </c>
      <c r="C173" s="18">
        <v>45784</v>
      </c>
      <c r="D173" s="19" t="s">
        <v>45</v>
      </c>
      <c r="E173" s="10" t="s">
        <v>1645</v>
      </c>
      <c r="F173" s="33"/>
      <c r="G173" s="8"/>
      <c r="H173" s="8"/>
      <c r="I173" s="8"/>
      <c r="J173" s="8"/>
      <c r="K173" s="12"/>
      <c r="L173" s="8"/>
      <c r="M173" s="29">
        <f>('DATA 04 2025'!C173+'DATA 04 2025'!F173+'DATA 04 2025'!G173)/3</f>
        <v>0</v>
      </c>
    </row>
    <row r="174" spans="1:13" x14ac:dyDescent="0.25">
      <c r="A174" s="16" t="s">
        <v>942</v>
      </c>
      <c r="B174" s="14" t="s">
        <v>517</v>
      </c>
      <c r="C174" s="18">
        <v>45784</v>
      </c>
      <c r="D174" s="19" t="s">
        <v>45</v>
      </c>
      <c r="E174" s="10" t="s">
        <v>1646</v>
      </c>
      <c r="F174" s="33"/>
      <c r="G174" s="8"/>
      <c r="H174" s="8"/>
      <c r="I174" s="8"/>
      <c r="J174" s="8"/>
      <c r="K174" s="12"/>
      <c r="L174" s="8"/>
      <c r="M174" s="29">
        <f>('DATA 04 2025'!C174+'DATA 04 2025'!F174+'DATA 04 2025'!G174)/3</f>
        <v>0</v>
      </c>
    </row>
    <row r="175" spans="1:13" x14ac:dyDescent="0.25">
      <c r="A175" s="16" t="s">
        <v>942</v>
      </c>
      <c r="B175" s="14" t="s">
        <v>519</v>
      </c>
      <c r="C175" s="18">
        <v>45784</v>
      </c>
      <c r="D175" s="19" t="s">
        <v>45</v>
      </c>
      <c r="E175" s="10" t="s">
        <v>1647</v>
      </c>
      <c r="F175" s="33"/>
      <c r="G175" s="8"/>
      <c r="H175" s="8"/>
      <c r="I175" s="8"/>
      <c r="J175" s="8"/>
      <c r="K175" s="12"/>
      <c r="L175" s="8"/>
      <c r="M175" s="29">
        <f>('DATA 04 2025'!C175+'DATA 04 2025'!F175+'DATA 04 2025'!G175)/3</f>
        <v>0</v>
      </c>
    </row>
    <row r="176" spans="1:13" x14ac:dyDescent="0.25">
      <c r="A176" s="16" t="s">
        <v>942</v>
      </c>
      <c r="B176" s="14" t="s">
        <v>521</v>
      </c>
      <c r="C176" s="18">
        <v>45784</v>
      </c>
      <c r="D176" s="19" t="s">
        <v>45</v>
      </c>
      <c r="E176" s="10" t="s">
        <v>1648</v>
      </c>
      <c r="F176" s="33"/>
      <c r="G176" s="8"/>
      <c r="H176" s="8"/>
      <c r="I176" s="8"/>
      <c r="J176" s="8"/>
      <c r="K176" s="12"/>
      <c r="L176" s="8"/>
      <c r="M176" s="29">
        <f>('DATA 04 2025'!C176+'DATA 04 2025'!F176+'DATA 04 2025'!G176)/3</f>
        <v>0</v>
      </c>
    </row>
    <row r="177" spans="1:13" x14ac:dyDescent="0.25">
      <c r="A177" s="16" t="s">
        <v>942</v>
      </c>
      <c r="B177" s="14" t="s">
        <v>523</v>
      </c>
      <c r="C177" s="18">
        <v>45784</v>
      </c>
      <c r="D177" s="19" t="s">
        <v>45</v>
      </c>
      <c r="E177" s="10" t="s">
        <v>1649</v>
      </c>
      <c r="F177" s="23">
        <v>45793</v>
      </c>
      <c r="G177" s="8" t="s">
        <v>727</v>
      </c>
      <c r="H177" s="8" t="s">
        <v>1723</v>
      </c>
      <c r="I177" s="8" t="s">
        <v>46</v>
      </c>
      <c r="J177" s="8" t="s">
        <v>49</v>
      </c>
      <c r="K177" s="12"/>
      <c r="L177" s="8"/>
      <c r="M177" s="29">
        <f>('DATA 04 2025'!C177+'DATA 04 2025'!F177+'DATA 04 2025'!G177)/3</f>
        <v>0.66666666666666663</v>
      </c>
    </row>
    <row r="178" spans="1:13" x14ac:dyDescent="0.25">
      <c r="A178" s="16" t="s">
        <v>942</v>
      </c>
      <c r="B178" s="14" t="s">
        <v>525</v>
      </c>
      <c r="C178" s="18">
        <v>45784</v>
      </c>
      <c r="D178" s="19" t="s">
        <v>45</v>
      </c>
      <c r="E178" s="10" t="s">
        <v>1650</v>
      </c>
      <c r="F178" s="33"/>
      <c r="G178" s="8"/>
      <c r="H178" s="8"/>
      <c r="I178" s="8"/>
      <c r="J178" s="8"/>
      <c r="K178" s="12"/>
      <c r="L178" s="8"/>
      <c r="M178" s="29">
        <f>('DATA 04 2025'!C178+'DATA 04 2025'!F178+'DATA 04 2025'!G178)/3</f>
        <v>0</v>
      </c>
    </row>
    <row r="179" spans="1:13" x14ac:dyDescent="0.25">
      <c r="A179" s="16" t="s">
        <v>942</v>
      </c>
      <c r="B179" s="14" t="s">
        <v>527</v>
      </c>
      <c r="C179" s="18">
        <v>45784</v>
      </c>
      <c r="D179" s="19" t="s">
        <v>45</v>
      </c>
      <c r="E179" s="10" t="s">
        <v>1651</v>
      </c>
      <c r="F179" s="33"/>
      <c r="G179" s="8"/>
      <c r="H179" s="8"/>
      <c r="I179" s="8"/>
      <c r="J179" s="8"/>
      <c r="K179" s="12"/>
      <c r="L179" s="8"/>
      <c r="M179" s="29">
        <f>('DATA 04 2025'!C179+'DATA 04 2025'!F179+'DATA 04 2025'!G179)/3</f>
        <v>0</v>
      </c>
    </row>
    <row r="180" spans="1:13" ht="29.25" x14ac:dyDescent="0.25">
      <c r="A180" s="16" t="s">
        <v>942</v>
      </c>
      <c r="B180" s="14" t="s">
        <v>530</v>
      </c>
      <c r="C180" s="18">
        <v>45784</v>
      </c>
      <c r="D180" s="19" t="s">
        <v>45</v>
      </c>
      <c r="E180" s="10" t="s">
        <v>1652</v>
      </c>
      <c r="F180" s="33"/>
      <c r="G180" s="8"/>
      <c r="H180" s="8"/>
      <c r="I180" s="8"/>
      <c r="J180" s="8"/>
      <c r="K180" s="12"/>
      <c r="L180" s="8"/>
      <c r="M180" s="29">
        <f>('DATA 04 2025'!C180+'DATA 04 2025'!F180+'DATA 04 2025'!G180)/3</f>
        <v>0</v>
      </c>
    </row>
    <row r="181" spans="1:13" x14ac:dyDescent="0.25">
      <c r="A181" s="16" t="s">
        <v>942</v>
      </c>
      <c r="B181" s="14" t="s">
        <v>532</v>
      </c>
      <c r="C181" s="18">
        <v>45784</v>
      </c>
      <c r="D181" s="19" t="s">
        <v>45</v>
      </c>
      <c r="E181" s="10" t="s">
        <v>1653</v>
      </c>
      <c r="F181" s="33"/>
      <c r="G181" s="8"/>
      <c r="H181" s="8"/>
      <c r="I181" s="8"/>
      <c r="J181" s="8"/>
      <c r="K181" s="12"/>
      <c r="L181" s="8"/>
      <c r="M181" s="29">
        <f>('DATA 04 2025'!C181+'DATA 04 2025'!F181+'DATA 04 2025'!G181)/3</f>
        <v>0</v>
      </c>
    </row>
    <row r="182" spans="1:13" x14ac:dyDescent="0.25">
      <c r="A182" s="16" t="s">
        <v>942</v>
      </c>
      <c r="B182" s="14" t="s">
        <v>534</v>
      </c>
      <c r="C182" s="18">
        <v>45784</v>
      </c>
      <c r="D182" s="19" t="s">
        <v>45</v>
      </c>
      <c r="E182" s="10" t="s">
        <v>1654</v>
      </c>
      <c r="F182" s="33">
        <v>45805</v>
      </c>
      <c r="G182" s="8" t="s">
        <v>727</v>
      </c>
      <c r="H182" s="8" t="s">
        <v>1724</v>
      </c>
      <c r="I182" s="8" t="s">
        <v>46</v>
      </c>
      <c r="J182" s="8" t="s">
        <v>49</v>
      </c>
      <c r="K182" s="12"/>
      <c r="L182" s="8"/>
      <c r="M182" s="29">
        <f>('DATA 04 2025'!C182+'DATA 04 2025'!F182+'DATA 04 2025'!G182)/3</f>
        <v>0.66666666666666663</v>
      </c>
    </row>
    <row r="183" spans="1:13" x14ac:dyDescent="0.25">
      <c r="A183" s="16" t="s">
        <v>942</v>
      </c>
      <c r="B183" s="14" t="s">
        <v>536</v>
      </c>
      <c r="C183" s="18">
        <v>45784</v>
      </c>
      <c r="D183" s="19" t="s">
        <v>45</v>
      </c>
      <c r="E183" s="10" t="s">
        <v>1655</v>
      </c>
      <c r="F183" s="33"/>
      <c r="G183" s="8"/>
      <c r="H183" s="8"/>
      <c r="I183" s="8"/>
      <c r="J183" s="8"/>
      <c r="K183" s="12"/>
      <c r="L183" s="8"/>
      <c r="M183" s="29">
        <f>('DATA 04 2025'!C183+'DATA 04 2025'!F183+'DATA 04 2025'!G183)/3</f>
        <v>0</v>
      </c>
    </row>
    <row r="184" spans="1:13" x14ac:dyDescent="0.25">
      <c r="A184" s="16" t="s">
        <v>942</v>
      </c>
      <c r="B184" s="14" t="s">
        <v>538</v>
      </c>
      <c r="C184" s="18"/>
      <c r="D184" s="19"/>
      <c r="E184" s="10" t="s">
        <v>1656</v>
      </c>
      <c r="F184" s="33"/>
      <c r="G184" s="8"/>
      <c r="H184" s="8"/>
      <c r="I184" s="8"/>
      <c r="J184" s="8"/>
      <c r="K184" s="12"/>
      <c r="L184" s="8"/>
      <c r="M184" s="29">
        <f>('DATA 04 2025'!C184+'DATA 04 2025'!F184+'DATA 04 2025'!G184)/3</f>
        <v>0</v>
      </c>
    </row>
    <row r="185" spans="1:13" ht="28.5" x14ac:dyDescent="0.25">
      <c r="A185" s="16" t="s">
        <v>942</v>
      </c>
      <c r="B185" s="14" t="s">
        <v>540</v>
      </c>
      <c r="C185" s="18">
        <v>45784</v>
      </c>
      <c r="D185" s="19" t="s">
        <v>45</v>
      </c>
      <c r="E185" s="10" t="s">
        <v>1657</v>
      </c>
      <c r="F185" s="33"/>
      <c r="G185" s="8"/>
      <c r="H185" s="8"/>
      <c r="I185" s="8"/>
      <c r="J185" s="8"/>
      <c r="K185" s="12"/>
      <c r="L185" s="8"/>
      <c r="M185" s="29">
        <f>('DATA 04 2025'!C185+'DATA 04 2025'!F185+'DATA 04 2025'!G185)/3</f>
        <v>0</v>
      </c>
    </row>
    <row r="186" spans="1:13" x14ac:dyDescent="0.25">
      <c r="A186" s="16" t="s">
        <v>942</v>
      </c>
      <c r="B186" s="14" t="s">
        <v>542</v>
      </c>
      <c r="C186" s="18">
        <v>45784</v>
      </c>
      <c r="D186" s="19" t="s">
        <v>45</v>
      </c>
      <c r="E186" s="10" t="s">
        <v>1658</v>
      </c>
      <c r="F186" s="33"/>
      <c r="G186" s="8"/>
      <c r="H186" s="8"/>
      <c r="I186" s="8"/>
      <c r="J186" s="8"/>
      <c r="K186" s="12"/>
      <c r="L186" s="8"/>
      <c r="M186" s="29">
        <f>('DATA 04 2025'!C186+'DATA 04 2025'!F186+'DATA 04 2025'!G186)/3</f>
        <v>0</v>
      </c>
    </row>
    <row r="187" spans="1:13" x14ac:dyDescent="0.25">
      <c r="A187" s="16" t="s">
        <v>942</v>
      </c>
      <c r="B187" s="14" t="s">
        <v>544</v>
      </c>
      <c r="C187" s="18">
        <v>45784</v>
      </c>
      <c r="D187" s="19" t="s">
        <v>45</v>
      </c>
      <c r="E187" s="10" t="s">
        <v>1659</v>
      </c>
      <c r="F187" s="33"/>
      <c r="G187" s="8"/>
      <c r="H187" s="8"/>
      <c r="I187" s="8"/>
      <c r="J187" s="8"/>
      <c r="K187" s="12"/>
      <c r="L187" s="8"/>
      <c r="M187" s="29">
        <f>('DATA 04 2025'!C187+'DATA 04 2025'!F187+'DATA 04 2025'!G187)/3</f>
        <v>0</v>
      </c>
    </row>
    <row r="188" spans="1:13" x14ac:dyDescent="0.25">
      <c r="A188" s="16" t="s">
        <v>942</v>
      </c>
      <c r="B188" s="14" t="s">
        <v>547</v>
      </c>
      <c r="C188" s="18">
        <v>45784</v>
      </c>
      <c r="D188" s="19" t="s">
        <v>45</v>
      </c>
      <c r="E188" s="10" t="s">
        <v>1660</v>
      </c>
      <c r="F188" s="33">
        <v>45791</v>
      </c>
      <c r="G188" s="8" t="s">
        <v>727</v>
      </c>
      <c r="H188" s="8" t="s">
        <v>1725</v>
      </c>
      <c r="I188" s="8" t="s">
        <v>46</v>
      </c>
      <c r="J188" s="8" t="s">
        <v>49</v>
      </c>
      <c r="K188" s="12"/>
      <c r="L188" s="8"/>
      <c r="M188" s="29">
        <f>('DATA 04 2025'!C188+'DATA 04 2025'!F188+'DATA 04 2025'!G188)/3</f>
        <v>0.66666666666666663</v>
      </c>
    </row>
    <row r="189" spans="1:13" x14ac:dyDescent="0.25">
      <c r="A189" s="16" t="s">
        <v>942</v>
      </c>
      <c r="B189" s="14" t="s">
        <v>549</v>
      </c>
      <c r="C189" s="18">
        <v>45784</v>
      </c>
      <c r="D189" s="19" t="s">
        <v>45</v>
      </c>
      <c r="E189" s="10" t="s">
        <v>1661</v>
      </c>
      <c r="F189" s="33"/>
      <c r="G189" s="8"/>
      <c r="H189" s="8"/>
      <c r="I189" s="8"/>
      <c r="J189" s="8"/>
      <c r="K189" s="12"/>
      <c r="L189" s="8"/>
      <c r="M189" s="29">
        <f>('DATA 04 2025'!C189+'DATA 04 2025'!F189+'DATA 04 2025'!G189)/3</f>
        <v>0</v>
      </c>
    </row>
    <row r="190" spans="1:13" x14ac:dyDescent="0.25">
      <c r="A190" s="16" t="s">
        <v>942</v>
      </c>
      <c r="B190" s="14" t="s">
        <v>551</v>
      </c>
      <c r="C190" s="18">
        <v>45784</v>
      </c>
      <c r="D190" s="19" t="s">
        <v>45</v>
      </c>
      <c r="E190" s="10" t="s">
        <v>1662</v>
      </c>
      <c r="F190" s="33"/>
      <c r="G190" s="8"/>
      <c r="H190" s="8"/>
      <c r="I190" s="8"/>
      <c r="J190" s="8"/>
      <c r="K190" s="12"/>
      <c r="L190" s="8"/>
      <c r="M190" s="29">
        <f>('DATA 04 2025'!C190+'DATA 04 2025'!F190+'DATA 04 2025'!G190)/3</f>
        <v>0</v>
      </c>
    </row>
    <row r="191" spans="1:13" x14ac:dyDescent="0.25">
      <c r="A191" s="16" t="s">
        <v>942</v>
      </c>
      <c r="B191" s="14" t="s">
        <v>553</v>
      </c>
      <c r="C191" s="18">
        <v>45784</v>
      </c>
      <c r="D191" s="19" t="s">
        <v>45</v>
      </c>
      <c r="E191" s="10" t="s">
        <v>1663</v>
      </c>
      <c r="F191" s="33"/>
      <c r="G191" s="8"/>
      <c r="H191" s="8"/>
      <c r="I191" s="8"/>
      <c r="J191" s="8"/>
      <c r="K191" s="12"/>
      <c r="L191" s="8"/>
      <c r="M191" s="29">
        <f>('DATA 04 2025'!C191+'DATA 04 2025'!F191+'DATA 04 2025'!G191)/3</f>
        <v>0</v>
      </c>
    </row>
    <row r="192" spans="1:13" x14ac:dyDescent="0.25">
      <c r="A192" s="16" t="s">
        <v>942</v>
      </c>
      <c r="B192" s="14" t="s">
        <v>555</v>
      </c>
      <c r="C192" s="18">
        <v>45784</v>
      </c>
      <c r="D192" s="19" t="s">
        <v>45</v>
      </c>
      <c r="E192" s="10" t="s">
        <v>1664</v>
      </c>
      <c r="F192" s="33"/>
      <c r="G192" s="8"/>
      <c r="H192" s="8"/>
      <c r="I192" s="8"/>
      <c r="J192" s="8"/>
      <c r="K192" s="12"/>
      <c r="L192" s="8"/>
      <c r="M192" s="29">
        <f>('DATA 04 2025'!C192+'DATA 04 2025'!F192+'DATA 04 2025'!G192)/3</f>
        <v>0</v>
      </c>
    </row>
    <row r="193" spans="1:13" x14ac:dyDescent="0.25">
      <c r="A193" s="16" t="s">
        <v>942</v>
      </c>
      <c r="B193" s="14" t="s">
        <v>557</v>
      </c>
      <c r="C193" s="18">
        <v>45784</v>
      </c>
      <c r="D193" s="19" t="s">
        <v>45</v>
      </c>
      <c r="E193" s="10" t="s">
        <v>1665</v>
      </c>
      <c r="F193" s="33"/>
      <c r="G193" s="8"/>
      <c r="H193" s="8"/>
      <c r="I193" s="8"/>
      <c r="J193" s="8"/>
      <c r="K193" s="12"/>
      <c r="L193" s="8"/>
      <c r="M193" s="29">
        <f>('DATA 04 2025'!C193+'DATA 04 2025'!F193+'DATA 04 2025'!G193)/3</f>
        <v>0</v>
      </c>
    </row>
    <row r="194" spans="1:13" x14ac:dyDescent="0.25">
      <c r="A194" s="16" t="s">
        <v>942</v>
      </c>
      <c r="B194" s="14" t="s">
        <v>559</v>
      </c>
      <c r="C194" s="18">
        <v>45784</v>
      </c>
      <c r="D194" s="19" t="s">
        <v>45</v>
      </c>
      <c r="E194" s="10" t="s">
        <v>1666</v>
      </c>
      <c r="F194" s="33"/>
      <c r="G194" s="8"/>
      <c r="H194" s="8"/>
      <c r="I194" s="8"/>
      <c r="J194" s="8"/>
      <c r="K194" s="12"/>
      <c r="L194" s="8"/>
      <c r="M194" s="29">
        <f>('DATA 04 2025'!C194+'DATA 04 2025'!F194+'DATA 04 2025'!G194)/3</f>
        <v>0</v>
      </c>
    </row>
    <row r="195" spans="1:13" ht="28.5" x14ac:dyDescent="0.25">
      <c r="A195" s="16" t="s">
        <v>942</v>
      </c>
      <c r="B195" s="14" t="s">
        <v>562</v>
      </c>
      <c r="C195" s="18">
        <v>45784</v>
      </c>
      <c r="D195" s="19" t="s">
        <v>45</v>
      </c>
      <c r="E195" s="10" t="s">
        <v>1667</v>
      </c>
      <c r="F195" s="33"/>
      <c r="G195" s="8"/>
      <c r="H195" s="8"/>
      <c r="I195" s="8"/>
      <c r="J195" s="8"/>
      <c r="K195" s="12"/>
      <c r="L195" s="8"/>
      <c r="M195" s="29">
        <f>('DATA 04 2025'!C195+'DATA 04 2025'!F195+'DATA 04 2025'!G195)/3</f>
        <v>0</v>
      </c>
    </row>
    <row r="196" spans="1:13" ht="28.5" x14ac:dyDescent="0.25">
      <c r="A196" s="16" t="s">
        <v>942</v>
      </c>
      <c r="B196" s="14" t="s">
        <v>564</v>
      </c>
      <c r="C196" s="18">
        <v>45784</v>
      </c>
      <c r="D196" s="19" t="s">
        <v>45</v>
      </c>
      <c r="E196" s="10" t="s">
        <v>1668</v>
      </c>
      <c r="F196" s="33"/>
      <c r="G196" s="8"/>
      <c r="H196" s="8"/>
      <c r="I196" s="8"/>
      <c r="J196" s="8"/>
      <c r="K196" s="12"/>
      <c r="L196" s="8"/>
      <c r="M196" s="29">
        <f>('DATA 04 2025'!C196+'DATA 04 2025'!F196+'DATA 04 2025'!G196)/3</f>
        <v>0</v>
      </c>
    </row>
    <row r="197" spans="1:13" ht="28.5" x14ac:dyDescent="0.25">
      <c r="A197" s="16" t="s">
        <v>942</v>
      </c>
      <c r="B197" s="14" t="s">
        <v>566</v>
      </c>
      <c r="C197" s="18">
        <v>45790</v>
      </c>
      <c r="D197" s="19" t="s">
        <v>1175</v>
      </c>
      <c r="E197" s="10" t="s">
        <v>1669</v>
      </c>
      <c r="F197" s="33"/>
      <c r="G197" s="8"/>
      <c r="H197" s="8"/>
      <c r="I197" s="8"/>
      <c r="J197" s="8"/>
      <c r="K197" s="12"/>
      <c r="L197" s="8"/>
      <c r="M197" s="29">
        <f>('DATA 04 2025'!C197+'DATA 04 2025'!F197+'DATA 04 2025'!G197)/3</f>
        <v>0</v>
      </c>
    </row>
    <row r="198" spans="1:13" ht="28.5" x14ac:dyDescent="0.25">
      <c r="A198" s="16" t="s">
        <v>942</v>
      </c>
      <c r="B198" s="14" t="s">
        <v>568</v>
      </c>
      <c r="C198" s="18">
        <v>45784</v>
      </c>
      <c r="D198" s="19" t="s">
        <v>45</v>
      </c>
      <c r="E198" s="10" t="s">
        <v>1670</v>
      </c>
      <c r="F198" s="33"/>
      <c r="G198" s="8"/>
      <c r="H198" s="8"/>
      <c r="I198" s="8"/>
      <c r="J198" s="8"/>
      <c r="K198" s="12"/>
      <c r="L198" s="8"/>
      <c r="M198" s="29">
        <f>('DATA 04 2025'!C198+'DATA 04 2025'!F198+'DATA 04 2025'!G198)/3</f>
        <v>0</v>
      </c>
    </row>
    <row r="199" spans="1:13" ht="28.5" x14ac:dyDescent="0.25">
      <c r="A199" s="16" t="s">
        <v>942</v>
      </c>
      <c r="B199" s="14" t="s">
        <v>570</v>
      </c>
      <c r="C199" s="18">
        <v>45784</v>
      </c>
      <c r="D199" s="19" t="s">
        <v>45</v>
      </c>
      <c r="E199" s="10" t="s">
        <v>1671</v>
      </c>
      <c r="F199" s="33"/>
      <c r="G199" s="8"/>
      <c r="H199" s="8"/>
      <c r="I199" s="8"/>
      <c r="J199" s="8"/>
      <c r="K199" s="12"/>
      <c r="L199" s="8"/>
      <c r="M199" s="29">
        <f>('DATA 04 2025'!C199+'DATA 04 2025'!F199+'DATA 04 2025'!G199)/3</f>
        <v>0</v>
      </c>
    </row>
    <row r="200" spans="1:13" ht="28.5" x14ac:dyDescent="0.25">
      <c r="A200" s="16" t="s">
        <v>942</v>
      </c>
      <c r="B200" s="14" t="s">
        <v>572</v>
      </c>
      <c r="C200" s="18">
        <v>45784</v>
      </c>
      <c r="D200" s="19" t="s">
        <v>45</v>
      </c>
      <c r="E200" s="10" t="s">
        <v>1672</v>
      </c>
      <c r="F200" s="33"/>
      <c r="G200" s="8"/>
      <c r="H200" s="8"/>
      <c r="I200" s="8"/>
      <c r="J200" s="8"/>
      <c r="K200" s="12"/>
      <c r="L200" s="8"/>
      <c r="M200" s="29">
        <f>('DATA 04 2025'!C200+'DATA 04 2025'!F200+'DATA 04 2025'!G200)/3</f>
        <v>0</v>
      </c>
    </row>
    <row r="201" spans="1:13" ht="28.5" x14ac:dyDescent="0.25">
      <c r="A201" s="16" t="s">
        <v>942</v>
      </c>
      <c r="B201" s="14" t="s">
        <v>574</v>
      </c>
      <c r="C201" s="18">
        <v>45784</v>
      </c>
      <c r="D201" s="19" t="s">
        <v>45</v>
      </c>
      <c r="E201" s="10" t="s">
        <v>1673</v>
      </c>
      <c r="F201" s="33"/>
      <c r="G201" s="8"/>
      <c r="H201" s="8"/>
      <c r="I201" s="8"/>
      <c r="J201" s="8"/>
      <c r="K201" s="12"/>
      <c r="L201" s="8"/>
      <c r="M201" s="29">
        <f>('DATA 04 2025'!C201+'DATA 04 2025'!F201+'DATA 04 2025'!G201)/3</f>
        <v>0</v>
      </c>
    </row>
    <row r="202" spans="1:13" ht="28.5" x14ac:dyDescent="0.25">
      <c r="A202" s="16" t="s">
        <v>942</v>
      </c>
      <c r="B202" s="14" t="s">
        <v>576</v>
      </c>
      <c r="C202" s="18">
        <v>45784</v>
      </c>
      <c r="D202" s="19" t="s">
        <v>45</v>
      </c>
      <c r="E202" s="10" t="s">
        <v>1674</v>
      </c>
      <c r="F202" s="33"/>
      <c r="G202" s="8"/>
      <c r="H202" s="8"/>
      <c r="I202" s="8"/>
      <c r="J202" s="8"/>
      <c r="K202" s="12"/>
      <c r="L202" s="8"/>
      <c r="M202" s="29">
        <f>('DATA 04 2025'!C202+'DATA 04 2025'!F202+'DATA 04 2025'!G202)/3</f>
        <v>0</v>
      </c>
    </row>
    <row r="203" spans="1:13" ht="28.5" x14ac:dyDescent="0.25">
      <c r="A203" s="16" t="s">
        <v>942</v>
      </c>
      <c r="B203" s="14" t="s">
        <v>578</v>
      </c>
      <c r="C203" s="18">
        <v>45784</v>
      </c>
      <c r="D203" s="19" t="s">
        <v>45</v>
      </c>
      <c r="E203" s="10" t="s">
        <v>1675</v>
      </c>
      <c r="F203" s="33">
        <v>45799</v>
      </c>
      <c r="G203" s="8" t="s">
        <v>727</v>
      </c>
      <c r="H203" s="8" t="s">
        <v>1726</v>
      </c>
      <c r="I203" s="8" t="s">
        <v>46</v>
      </c>
      <c r="J203" s="8" t="s">
        <v>49</v>
      </c>
      <c r="K203" s="12"/>
      <c r="L203" s="8"/>
      <c r="M203" s="29">
        <f>('DATA 04 2025'!C203+'DATA 04 2025'!F203+'DATA 04 2025'!G203)/3</f>
        <v>0.66666666666666663</v>
      </c>
    </row>
    <row r="204" spans="1:13" ht="28.5" x14ac:dyDescent="0.25">
      <c r="A204" s="16" t="s">
        <v>942</v>
      </c>
      <c r="B204" s="14" t="s">
        <v>580</v>
      </c>
      <c r="C204" s="18">
        <v>45784</v>
      </c>
      <c r="D204" s="19" t="s">
        <v>45</v>
      </c>
      <c r="E204" s="10" t="s">
        <v>1676</v>
      </c>
      <c r="F204" s="33"/>
      <c r="G204" s="8"/>
      <c r="H204" s="8"/>
      <c r="I204" s="8"/>
      <c r="J204" s="8"/>
      <c r="K204" s="12"/>
      <c r="L204" s="8"/>
      <c r="M204" s="29">
        <f>('DATA 04 2025'!C204+'DATA 04 2025'!F204+'DATA 04 2025'!G204)/3</f>
        <v>0</v>
      </c>
    </row>
    <row r="205" spans="1:13" ht="28.5" x14ac:dyDescent="0.25">
      <c r="A205" s="16" t="s">
        <v>942</v>
      </c>
      <c r="B205" s="14" t="s">
        <v>582</v>
      </c>
      <c r="C205" s="18">
        <v>45784</v>
      </c>
      <c r="D205" s="19" t="s">
        <v>45</v>
      </c>
      <c r="E205" s="10" t="s">
        <v>1677</v>
      </c>
      <c r="F205" s="33"/>
      <c r="G205" s="8"/>
      <c r="H205" s="8"/>
      <c r="I205" s="8"/>
      <c r="J205" s="8"/>
      <c r="K205" s="12"/>
      <c r="L205" s="8"/>
      <c r="M205" s="29">
        <f>('DATA 04 2025'!C205+'DATA 04 2025'!F205+'DATA 04 2025'!G205)/3</f>
        <v>0</v>
      </c>
    </row>
    <row r="206" spans="1:13" ht="29.25" x14ac:dyDescent="0.25">
      <c r="A206" s="16" t="s">
        <v>942</v>
      </c>
      <c r="B206" s="14" t="s">
        <v>584</v>
      </c>
      <c r="C206" s="18">
        <v>45784</v>
      </c>
      <c r="D206" s="19" t="s">
        <v>45</v>
      </c>
      <c r="E206" s="10" t="s">
        <v>1678</v>
      </c>
      <c r="F206" s="33">
        <v>45800</v>
      </c>
      <c r="G206" s="8" t="s">
        <v>727</v>
      </c>
      <c r="H206" s="8" t="s">
        <v>1727</v>
      </c>
      <c r="I206" s="8" t="s">
        <v>46</v>
      </c>
      <c r="J206" s="8" t="s">
        <v>49</v>
      </c>
      <c r="K206" s="12"/>
      <c r="L206" s="8"/>
      <c r="M206" s="29">
        <f>('DATA 04 2025'!C206+'DATA 04 2025'!F206+'DATA 04 2025'!G206)/3</f>
        <v>0.66666666666666663</v>
      </c>
    </row>
    <row r="207" spans="1:13" ht="28.5" x14ac:dyDescent="0.25">
      <c r="A207" s="16" t="s">
        <v>942</v>
      </c>
      <c r="B207" s="14" t="s">
        <v>586</v>
      </c>
      <c r="C207" s="18">
        <v>45784</v>
      </c>
      <c r="D207" s="19" t="s">
        <v>45</v>
      </c>
      <c r="E207" s="10" t="s">
        <v>1679</v>
      </c>
      <c r="F207" s="33"/>
      <c r="G207" s="8"/>
      <c r="H207" s="8"/>
      <c r="I207" s="8"/>
      <c r="J207" s="8"/>
      <c r="K207" s="12"/>
      <c r="L207" s="8"/>
      <c r="M207" s="29">
        <f>('DATA 04 2025'!C207+'DATA 04 2025'!F207+'DATA 04 2025'!G207)/3</f>
        <v>0</v>
      </c>
    </row>
    <row r="208" spans="1:13" ht="28.5" x14ac:dyDescent="0.25">
      <c r="A208" s="16" t="s">
        <v>942</v>
      </c>
      <c r="B208" s="14" t="s">
        <v>588</v>
      </c>
      <c r="C208" s="18">
        <v>45784</v>
      </c>
      <c r="D208" s="19" t="s">
        <v>45</v>
      </c>
      <c r="E208" s="10" t="s">
        <v>1680</v>
      </c>
      <c r="F208" s="33">
        <v>45804</v>
      </c>
      <c r="G208" s="8" t="s">
        <v>727</v>
      </c>
      <c r="H208" s="8" t="s">
        <v>1728</v>
      </c>
      <c r="I208" s="8" t="s">
        <v>46</v>
      </c>
      <c r="J208" s="8" t="s">
        <v>49</v>
      </c>
      <c r="K208" s="12"/>
      <c r="L208" s="8"/>
      <c r="M208" s="29">
        <f>('DATA 04 2025'!C208+'DATA 04 2025'!F208+'DATA 04 2025'!G208)/3</f>
        <v>0.66666666666666663</v>
      </c>
    </row>
    <row r="209" spans="1:13" ht="28.5" x14ac:dyDescent="0.25">
      <c r="A209" s="16" t="s">
        <v>942</v>
      </c>
      <c r="B209" s="14" t="s">
        <v>590</v>
      </c>
      <c r="C209" s="18">
        <v>45784</v>
      </c>
      <c r="D209" s="19" t="s">
        <v>45</v>
      </c>
      <c r="E209" s="10" t="s">
        <v>1681</v>
      </c>
      <c r="F209" s="33"/>
      <c r="G209" s="8"/>
      <c r="H209" s="8"/>
      <c r="I209" s="8"/>
      <c r="J209" s="8"/>
      <c r="K209" s="12"/>
      <c r="L209" s="8"/>
      <c r="M209" s="29">
        <f>('DATA 04 2025'!C209+'DATA 04 2025'!F209+'DATA 04 2025'!G209)/3</f>
        <v>0</v>
      </c>
    </row>
    <row r="210" spans="1:13" ht="28.5" x14ac:dyDescent="0.25">
      <c r="A210" s="16" t="s">
        <v>942</v>
      </c>
      <c r="B210" s="14" t="s">
        <v>592</v>
      </c>
      <c r="C210" s="18">
        <v>45784</v>
      </c>
      <c r="D210" s="19" t="s">
        <v>45</v>
      </c>
      <c r="E210" s="10" t="s">
        <v>1682</v>
      </c>
      <c r="F210" s="33"/>
      <c r="G210" s="8"/>
      <c r="H210" s="8"/>
      <c r="I210" s="8"/>
      <c r="J210" s="8"/>
      <c r="K210" s="12"/>
      <c r="L210" s="8"/>
      <c r="M210" s="29">
        <f>('DATA 04 2025'!C210+'DATA 04 2025'!F210+'DATA 04 2025'!G210)/3</f>
        <v>0</v>
      </c>
    </row>
    <row r="211" spans="1:13" ht="28.5" x14ac:dyDescent="0.25">
      <c r="A211" s="16" t="s">
        <v>942</v>
      </c>
      <c r="B211" s="14" t="s">
        <v>594</v>
      </c>
      <c r="C211" s="18">
        <v>45784</v>
      </c>
      <c r="D211" s="19" t="s">
        <v>45</v>
      </c>
      <c r="E211" s="10" t="s">
        <v>1683</v>
      </c>
      <c r="F211" s="33"/>
      <c r="G211" s="8"/>
      <c r="H211" s="8"/>
      <c r="I211" s="8"/>
      <c r="J211" s="8"/>
      <c r="K211" s="12"/>
      <c r="L211" s="8"/>
      <c r="M211" s="29">
        <f>('DATA 04 2025'!C211+'DATA 04 2025'!F211+'DATA 04 2025'!G211)/3</f>
        <v>0</v>
      </c>
    </row>
    <row r="212" spans="1:13" ht="28.5" x14ac:dyDescent="0.25">
      <c r="A212" s="16" t="s">
        <v>942</v>
      </c>
      <c r="B212" s="14" t="s">
        <v>596</v>
      </c>
      <c r="C212" s="18">
        <v>45784</v>
      </c>
      <c r="D212" s="19" t="s">
        <v>45</v>
      </c>
      <c r="E212" s="10" t="s">
        <v>1684</v>
      </c>
      <c r="F212" s="33"/>
      <c r="G212" s="8"/>
      <c r="H212" s="8"/>
      <c r="I212" s="8"/>
      <c r="J212" s="8"/>
      <c r="K212" s="12"/>
      <c r="L212" s="8"/>
      <c r="M212" s="29">
        <f>('DATA 04 2025'!C212+'DATA 04 2025'!F212+'DATA 04 2025'!G212)/3</f>
        <v>0</v>
      </c>
    </row>
    <row r="213" spans="1:13" ht="28.5" x14ac:dyDescent="0.25">
      <c r="A213" s="16" t="s">
        <v>942</v>
      </c>
      <c r="B213" s="14" t="s">
        <v>598</v>
      </c>
      <c r="C213" s="18">
        <v>45784</v>
      </c>
      <c r="D213" s="19" t="s">
        <v>45</v>
      </c>
      <c r="E213" s="10" t="s">
        <v>1685</v>
      </c>
      <c r="F213" s="33"/>
      <c r="G213" s="8"/>
      <c r="H213" s="8"/>
      <c r="I213" s="8"/>
      <c r="J213" s="8"/>
      <c r="K213" s="12"/>
      <c r="L213" s="8"/>
      <c r="M213" s="29">
        <f>('DATA 04 2025'!C213+'DATA 04 2025'!F213+'DATA 04 2025'!G213)/3</f>
        <v>0</v>
      </c>
    </row>
    <row r="214" spans="1:13" ht="28.5" x14ac:dyDescent="0.25">
      <c r="A214" s="16" t="s">
        <v>942</v>
      </c>
      <c r="B214" s="14" t="s">
        <v>600</v>
      </c>
      <c r="C214" s="18">
        <v>45784</v>
      </c>
      <c r="D214" s="19" t="s">
        <v>45</v>
      </c>
      <c r="E214" s="10" t="s">
        <v>1686</v>
      </c>
      <c r="F214" s="33"/>
      <c r="G214" s="8"/>
      <c r="H214" s="8"/>
      <c r="I214" s="8"/>
      <c r="J214" s="8"/>
      <c r="K214" s="12"/>
      <c r="L214" s="8"/>
      <c r="M214" s="29">
        <f>('DATA 04 2025'!C214+'DATA 04 2025'!F214+'DATA 04 2025'!G214)/3</f>
        <v>0</v>
      </c>
    </row>
    <row r="215" spans="1:13" ht="28.5" x14ac:dyDescent="0.25">
      <c r="A215" s="16" t="s">
        <v>942</v>
      </c>
      <c r="B215" s="34" t="s">
        <v>602</v>
      </c>
      <c r="C215" s="35">
        <v>45784</v>
      </c>
      <c r="D215" s="36" t="s">
        <v>45</v>
      </c>
      <c r="E215" s="37" t="s">
        <v>1687</v>
      </c>
      <c r="F215" s="38"/>
      <c r="G215" s="39"/>
      <c r="H215" s="39"/>
      <c r="I215" s="39"/>
      <c r="J215" s="39"/>
      <c r="K215" s="40"/>
      <c r="L215" s="39"/>
      <c r="M215" s="29">
        <f>('DATA 04 2025'!C215+'DATA 04 2025'!F215+'DATA 04 2025'!G215)/3</f>
        <v>0</v>
      </c>
    </row>
  </sheetData>
  <conditionalFormatting sqref="M2:M215">
    <cfRule type="iconSet" priority="1">
      <iconSet iconSet="4TrafficLights">
        <cfvo type="percent" val="0"/>
        <cfvo type="num" val="0.1"/>
        <cfvo type="num" val="0.51"/>
        <cfvo type="num" val="0.76"/>
      </iconSet>
    </cfRule>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r:uid="{89C357B6-AA05-4B30-9643-2351B084C6CA}">
          <x14:formula1>
            <xm:f>'DATA 04 2025'!$L$27:$L$29</xm:f>
          </x14:formula1>
          <xm:sqref>L2:L215</xm:sqref>
        </x14:dataValidation>
        <x14:dataValidation type="list" allowBlank="1" showInputMessage="1" showErrorMessage="1" xr:uid="{10D82013-D63A-46C3-A68F-522A39BE1F30}">
          <x14:formula1>
            <xm:f>'DATA 04 2025'!$I$27:$I$28</xm:f>
          </x14:formula1>
          <xm:sqref>G2:G215</xm:sqref>
        </x14:dataValidation>
        <x14:dataValidation type="list" allowBlank="1" showInputMessage="1" showErrorMessage="1" xr:uid="{F9950E10-3A92-4055-A51B-0C1E0C11BB06}">
          <x14:formula1>
            <xm:f>'DATA 04 2025'!$J$27:$J$28</xm:f>
          </x14:formula1>
          <xm:sqref>I2:I215</xm:sqref>
        </x14:dataValidation>
        <x14:dataValidation type="list" allowBlank="1" showInputMessage="1" showErrorMessage="1" xr:uid="{29DA9C20-93F1-457F-9507-93234E562D6D}">
          <x14:formula1>
            <xm:f>'DATA 04 2025'!$K$27:$K$28</xm:f>
          </x14:formula1>
          <xm:sqref>J2:J215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3B787-6A82-4773-AC9E-133CDA70187E}">
  <dimension ref="A1:X215"/>
  <sheetViews>
    <sheetView workbookViewId="0">
      <selection activeCell="W18" sqref="W18"/>
    </sheetView>
  </sheetViews>
  <sheetFormatPr baseColWidth="10" defaultRowHeight="15" x14ac:dyDescent="0.25"/>
  <cols>
    <col min="1" max="1" width="15" customWidth="1"/>
  </cols>
  <sheetData>
    <row r="1" spans="1:24" x14ac:dyDescent="0.25">
      <c r="A1" s="1" t="s">
        <v>67</v>
      </c>
      <c r="B1" s="2" t="s">
        <v>68</v>
      </c>
      <c r="C1" s="2" t="s">
        <v>69</v>
      </c>
      <c r="D1" s="2" t="s">
        <v>70</v>
      </c>
      <c r="E1" s="2" t="s">
        <v>71</v>
      </c>
      <c r="F1" s="2" t="s">
        <v>73</v>
      </c>
      <c r="G1" s="2" t="s">
        <v>72</v>
      </c>
      <c r="H1" s="2"/>
      <c r="S1" t="s">
        <v>949</v>
      </c>
      <c r="T1" t="s">
        <v>950</v>
      </c>
      <c r="U1" t="s">
        <v>951</v>
      </c>
      <c r="V1" t="s">
        <v>952</v>
      </c>
      <c r="W1" t="s">
        <v>953</v>
      </c>
      <c r="X1" t="s">
        <v>954</v>
      </c>
    </row>
    <row r="2" spans="1:24" ht="45" x14ac:dyDescent="0.25">
      <c r="A2">
        <f>IF(LEN('RNV 04 2025'!G2)&gt;0, 1, 0)</f>
        <v>1</v>
      </c>
      <c r="B2">
        <f>IF('RNV 04 2025'!J2="En tiempo",1,0)</f>
        <v>1</v>
      </c>
      <c r="C2">
        <f>(A2+B2)/2</f>
        <v>1</v>
      </c>
      <c r="D2">
        <f>IF('RNV 04 2025'!G2="Acepta", 1, IF('RNV 04 2025'!G2="Rechaza", 0.5, IF(ISBLANK('RNV 04 2025'!G2), 0, )))</f>
        <v>1</v>
      </c>
      <c r="E2">
        <f>IF('RNV 04 2025'!I2="Se señala",1,0)</f>
        <v>1</v>
      </c>
      <c r="F2">
        <f>(D2+E2)/2</f>
        <v>1</v>
      </c>
      <c r="G2" t="str">
        <f>IF('RNV 04 2025'!L2="Implementadas", 1, IF('RNV 04 2025'!L2="Parcialmente implementadas", 0.5, IF('RNV 04 2025'!L2="No implementadas", 0,"0" )))</f>
        <v>0</v>
      </c>
      <c r="S2" s="41" t="s">
        <v>943</v>
      </c>
      <c r="T2" t="s">
        <v>727</v>
      </c>
      <c r="U2" t="s">
        <v>50</v>
      </c>
      <c r="V2" s="41" t="s">
        <v>959</v>
      </c>
      <c r="W2" s="41" t="s">
        <v>944</v>
      </c>
      <c r="X2" s="41" t="s">
        <v>10</v>
      </c>
    </row>
    <row r="3" spans="1:24" x14ac:dyDescent="0.25">
      <c r="A3">
        <f>IF(LEN('RNV 04 2025'!G3)&gt;0, 1, 0)</f>
        <v>0</v>
      </c>
      <c r="B3">
        <f>IF('RNV 04 2025'!J3="En tiempo",1,0)</f>
        <v>0</v>
      </c>
      <c r="C3">
        <f t="shared" ref="C3:C66" si="0">(A3+B3)/2</f>
        <v>0</v>
      </c>
      <c r="D3">
        <f>IF('RNV 04 2025'!G3="Acepta", 1, IF('RNV 04 2025'!G3="Rechaza", 0.5, IF(ISBLANK('RNV 04 2025'!G3), 0, )))</f>
        <v>0</v>
      </c>
      <c r="E3">
        <f>IF('RNV 04 2025'!I3="Se señala",1,0)</f>
        <v>0</v>
      </c>
      <c r="F3">
        <f t="shared" ref="F3:F66" si="1">(D3+E3)/2</f>
        <v>0</v>
      </c>
      <c r="G3" t="str">
        <f>IF('RNV 04 2025'!L3="Implementadas", 1, IF('RNV 04 2025'!L3="Parcialmente implementadas", 0.5, IF('RNV 04 2025'!L3="No implementadas", 0,"0" )))</f>
        <v>0</v>
      </c>
      <c r="I3" t="s">
        <v>53</v>
      </c>
      <c r="J3" t="s">
        <v>54</v>
      </c>
      <c r="K3" t="s">
        <v>56</v>
      </c>
      <c r="L3" t="s">
        <v>58</v>
      </c>
      <c r="M3" t="s">
        <v>60</v>
      </c>
      <c r="N3" t="s">
        <v>62</v>
      </c>
      <c r="O3" t="s">
        <v>63</v>
      </c>
      <c r="P3" t="s">
        <v>65</v>
      </c>
    </row>
    <row r="4" spans="1:24" x14ac:dyDescent="0.25">
      <c r="A4">
        <f>IF(LEN('RNV 04 2025'!G4)&gt;0, 1, 0)</f>
        <v>1</v>
      </c>
      <c r="B4">
        <f>IF('RNV 04 2025'!J4="En tiempo",1,0)</f>
        <v>1</v>
      </c>
      <c r="C4">
        <f t="shared" si="0"/>
        <v>1</v>
      </c>
      <c r="D4">
        <f>IF('RNV 04 2025'!G4="Acepta", 1, IF('RNV 04 2025'!G4="Rechaza", 0.5, IF(ISBLANK('RNV 04 2025'!G4), 0, )))</f>
        <v>1</v>
      </c>
      <c r="E4">
        <f>IF('RNV 04 2025'!I4="Se señala",1,0)</f>
        <v>0</v>
      </c>
      <c r="F4">
        <f t="shared" si="1"/>
        <v>0.5</v>
      </c>
      <c r="G4" t="str">
        <f>IF('RNV 04 2025'!L4="Implementadas", 1, IF('RNV 04 2025'!L4="Parcialmente implementadas", 0.5, IF('RNV 04 2025'!L4="No implementadas", 0,"0" )))</f>
        <v>0</v>
      </c>
      <c r="I4">
        <f>COUNT('RNV 04 2025'!F2:'RNV 04 2025'!F215)</f>
        <v>66</v>
      </c>
      <c r="J4" s="46">
        <v>214</v>
      </c>
      <c r="K4">
        <f>COUNTIF('RNV 04 2025'!G:G,"Acepta")</f>
        <v>62</v>
      </c>
      <c r="L4">
        <f>COUNTIF('RNV 04 2025'!G:G,"Rechaza")</f>
        <v>4</v>
      </c>
      <c r="M4">
        <f>COUNTBLANK('RNV 04 2025'!G2:'RNV 04 2025'!G215)</f>
        <v>148</v>
      </c>
      <c r="N4">
        <f>COUNTIF('RNV 04 2025'!J:J,"En tiempo")</f>
        <v>54</v>
      </c>
      <c r="O4" cm="1">
        <f t="array" ref="O4">COUNT(IF(LEN('RNV 04 2025'!J2:'RNV 04 2025'!J215)&gt;0,1))</f>
        <v>67</v>
      </c>
      <c r="P4">
        <f>COUNTIF('RNV 04 2025'!L2:'RNV 04 2025'!L215,"Implementadas")</f>
        <v>7</v>
      </c>
      <c r="S4" s="3">
        <f>O4/J4</f>
        <v>0.31308411214953269</v>
      </c>
      <c r="T4" s="3">
        <f>K4/J4</f>
        <v>0.28971962616822428</v>
      </c>
      <c r="U4" s="3">
        <f>L4/J4</f>
        <v>1.8691588785046728E-2</v>
      </c>
      <c r="V4" s="3">
        <f>M4/J4</f>
        <v>0.69158878504672894</v>
      </c>
      <c r="W4" s="3">
        <f>N4/O4</f>
        <v>0.80597014925373134</v>
      </c>
      <c r="X4" s="3">
        <f>P4/K4</f>
        <v>0.11290322580645161</v>
      </c>
    </row>
    <row r="5" spans="1:24" x14ac:dyDescent="0.25">
      <c r="A5">
        <f>IF(LEN('RNV 04 2025'!G5)&gt;0, 1, 0)</f>
        <v>1</v>
      </c>
      <c r="B5">
        <f>IF('RNV 04 2025'!J5="En tiempo",1,0)</f>
        <v>1</v>
      </c>
      <c r="C5">
        <f t="shared" si="0"/>
        <v>1</v>
      </c>
      <c r="D5">
        <f>IF('RNV 04 2025'!G5="Acepta", 1, IF('RNV 04 2025'!G5="Rechaza", 0.5, IF(ISBLANK('RNV 04 2025'!G5), 0, )))</f>
        <v>1</v>
      </c>
      <c r="E5">
        <f>IF('RNV 04 2025'!I5="Se señala",1,0)</f>
        <v>1</v>
      </c>
      <c r="F5">
        <f t="shared" si="1"/>
        <v>1</v>
      </c>
      <c r="G5" t="str">
        <f>IF('RNV 04 2025'!L5="Implementadas", 1, IF('RNV 04 2025'!L5="Parcialmente implementadas", 0.5, IF('RNV 04 2025'!L5="No implementadas", 0,"0" )))</f>
        <v>0</v>
      </c>
    </row>
    <row r="6" spans="1:24" x14ac:dyDescent="0.25">
      <c r="A6">
        <f>IF(LEN('RNV 04 2025'!G6)&gt;0, 1, 0)</f>
        <v>1</v>
      </c>
      <c r="B6">
        <f>IF('RNV 04 2025'!J6="En tiempo",1,0)</f>
        <v>1</v>
      </c>
      <c r="C6">
        <f t="shared" si="0"/>
        <v>1</v>
      </c>
      <c r="D6">
        <f>IF('RNV 04 2025'!G6="Acepta", 1, IF('RNV 04 2025'!G6="Rechaza", 0.5, IF(ISBLANK('RNV 04 2025'!G6), 0, )))</f>
        <v>1</v>
      </c>
      <c r="E6">
        <f>IF('RNV 04 2025'!I6="Se señala",1,0)</f>
        <v>1</v>
      </c>
      <c r="F6">
        <f t="shared" si="1"/>
        <v>1</v>
      </c>
      <c r="G6">
        <f>IF('RNV 04 2025'!L6="Implementadas", 1, IF('RNV 04 2025'!L6="Parcialmente implementadas", 0.5, IF('RNV 04 2025'!L6="No implementadas", 0,"0" )))</f>
        <v>0.5</v>
      </c>
      <c r="R6" t="s">
        <v>1742</v>
      </c>
      <c r="S6" t="s">
        <v>1743</v>
      </c>
      <c r="T6" t="s">
        <v>1744</v>
      </c>
      <c r="U6" t="s">
        <v>1745</v>
      </c>
      <c r="V6" t="s">
        <v>1746</v>
      </c>
      <c r="W6" t="s">
        <v>1747</v>
      </c>
    </row>
    <row r="7" spans="1:24" x14ac:dyDescent="0.25">
      <c r="A7">
        <f>IF(LEN('RNV 04 2025'!G7)&gt;0, 1, 0)</f>
        <v>0</v>
      </c>
      <c r="B7">
        <f>IF('RNV 04 2025'!J7="En tiempo",1,0)</f>
        <v>0</v>
      </c>
      <c r="C7">
        <f t="shared" si="0"/>
        <v>0</v>
      </c>
      <c r="D7">
        <f>IF('RNV 04 2025'!G7="Acepta", 1, IF('RNV 04 2025'!G7="Rechaza", 0.5, IF(ISBLANK('RNV 04 2025'!G7), 0, )))</f>
        <v>0</v>
      </c>
      <c r="E7">
        <f>IF('RNV 04 2025'!I7="Se señala",1,0)</f>
        <v>0</v>
      </c>
      <c r="F7">
        <f t="shared" si="1"/>
        <v>0</v>
      </c>
      <c r="G7" t="str">
        <f>IF('RNV 04 2025'!L7="Implementadas", 1, IF('RNV 04 2025'!L7="Parcialmente implementadas", 0.5, IF('RNV 04 2025'!L7="No implementadas", 0,"0" )))</f>
        <v>0</v>
      </c>
    </row>
    <row r="8" spans="1:24" x14ac:dyDescent="0.25">
      <c r="A8">
        <f>IF(LEN('RNV 04 2025'!G8)&gt;0, 1, 0)</f>
        <v>1</v>
      </c>
      <c r="B8">
        <f>IF('RNV 04 2025'!J8="En tiempo",1,0)</f>
        <v>1</v>
      </c>
      <c r="C8">
        <f t="shared" si="0"/>
        <v>1</v>
      </c>
      <c r="D8">
        <f>IF('RNV 04 2025'!G8="Acepta", 1, IF('RNV 04 2025'!G8="Rechaza", 0.5, IF(ISBLANK('RNV 04 2025'!G8), 0, )))</f>
        <v>1</v>
      </c>
      <c r="E8">
        <f>IF('RNV 04 2025'!I8="Se señala",1,0)</f>
        <v>1</v>
      </c>
      <c r="F8">
        <f t="shared" si="1"/>
        <v>1</v>
      </c>
      <c r="G8">
        <f>IF('RNV 04 2025'!L8="Implementadas", 1, IF('RNV 04 2025'!L8="Parcialmente implementadas", 0.5, IF('RNV 04 2025'!L8="No implementadas", 0,"0" )))</f>
        <v>1</v>
      </c>
    </row>
    <row r="9" spans="1:24" x14ac:dyDescent="0.25">
      <c r="A9">
        <f>IF(LEN('RNV 04 2025'!G9)&gt;0, 1, 0)</f>
        <v>0</v>
      </c>
      <c r="B9">
        <f>IF('RNV 04 2025'!J9="En tiempo",1,0)</f>
        <v>0</v>
      </c>
      <c r="C9">
        <f t="shared" si="0"/>
        <v>0</v>
      </c>
      <c r="D9">
        <f>IF('RNV 04 2025'!G9="Acepta", 1, IF('RNV 04 2025'!G9="Rechaza", 0.5, IF(ISBLANK('RNV 04 2025'!G9), 0, )))</f>
        <v>0</v>
      </c>
      <c r="E9">
        <f>IF('RNV 04 2025'!I9="Se señala",1,0)</f>
        <v>0</v>
      </c>
      <c r="F9">
        <f t="shared" si="1"/>
        <v>0</v>
      </c>
      <c r="G9" t="str">
        <f>IF('RNV 04 2025'!L9="Implementadas", 1, IF('RNV 04 2025'!L9="Parcialmente implementadas", 0.5, IF('RNV 04 2025'!L9="No implementadas", 0,"0" )))</f>
        <v>0</v>
      </c>
      <c r="I9" t="s">
        <v>67</v>
      </c>
      <c r="J9" t="s">
        <v>605</v>
      </c>
    </row>
    <row r="10" spans="1:24" x14ac:dyDescent="0.25">
      <c r="A10">
        <f>IF(LEN('RNV 04 2025'!G10)&gt;0, 1, 0)</f>
        <v>1</v>
      </c>
      <c r="B10">
        <f>IF('RNV 04 2025'!J10="En tiempo",1,0)</f>
        <v>1</v>
      </c>
      <c r="C10">
        <f t="shared" si="0"/>
        <v>1</v>
      </c>
      <c r="D10">
        <f>IF('RNV 04 2025'!G10="Acepta", 1, IF('RNV 04 2025'!G10="Rechaza", 0.5, IF(ISBLANK('RNV 04 2025'!G10), 0, )))</f>
        <v>1</v>
      </c>
      <c r="E10">
        <f>IF('RNV 04 2025'!I10="Se señala",1,0)</f>
        <v>1</v>
      </c>
      <c r="F10">
        <f t="shared" si="1"/>
        <v>1</v>
      </c>
      <c r="G10" t="str">
        <f>IF('RNV 04 2025'!L10="Implementadas", 1, IF('RNV 04 2025'!L10="Parcialmente implementadas", 0.5, IF('RNV 04 2025'!L10="No implementadas", 0,"0" )))</f>
        <v>0</v>
      </c>
      <c r="I10" t="s">
        <v>68</v>
      </c>
      <c r="J10" t="s">
        <v>7</v>
      </c>
    </row>
    <row r="11" spans="1:24" x14ac:dyDescent="0.25">
      <c r="A11">
        <f>IF(LEN('RNV 04 2025'!G11)&gt;0, 1, 0)</f>
        <v>1</v>
      </c>
      <c r="B11">
        <f>IF('RNV 04 2025'!J11="En tiempo",1,0)</f>
        <v>0</v>
      </c>
      <c r="C11">
        <f t="shared" si="0"/>
        <v>0.5</v>
      </c>
      <c r="D11">
        <f>IF('RNV 04 2025'!G11="Acepta", 1, IF('RNV 04 2025'!G11="Rechaza", 0.5, IF(ISBLANK('RNV 04 2025'!G11), 0, )))</f>
        <v>1</v>
      </c>
      <c r="E11">
        <f>IF('RNV 04 2025'!I11="Se señala",1,0)</f>
        <v>1</v>
      </c>
      <c r="F11">
        <f t="shared" si="1"/>
        <v>1</v>
      </c>
      <c r="G11" t="str">
        <f>IF('RNV 04 2025'!L11="Implementadas", 1, IF('RNV 04 2025'!L11="Parcialmente implementadas", 0.5, IF('RNV 04 2025'!L11="No implementadas", 0,"0" )))</f>
        <v>0</v>
      </c>
      <c r="I11" t="s">
        <v>69</v>
      </c>
      <c r="J11" t="s">
        <v>606</v>
      </c>
    </row>
    <row r="12" spans="1:24" x14ac:dyDescent="0.25">
      <c r="A12">
        <f>IF(LEN('RNV 04 2025'!G12)&gt;0, 1, 0)</f>
        <v>0</v>
      </c>
      <c r="B12">
        <f>IF('RNV 04 2025'!J12="En tiempo",1,0)</f>
        <v>0</v>
      </c>
      <c r="C12">
        <f t="shared" si="0"/>
        <v>0</v>
      </c>
      <c r="D12">
        <f>IF('RNV 04 2025'!G12="Acepta", 1, IF('RNV 04 2025'!G12="Rechaza", 0.5, IF(ISBLANK('RNV 04 2025'!G12), 0, )))</f>
        <v>0</v>
      </c>
      <c r="E12">
        <f>IF('RNV 04 2025'!I12="Se señala",1,0)</f>
        <v>0</v>
      </c>
      <c r="F12">
        <f t="shared" si="1"/>
        <v>0</v>
      </c>
      <c r="G12" t="str">
        <f>IF('RNV 04 2025'!L12="Implementadas", 1, IF('RNV 04 2025'!L12="Parcialmente implementadas", 0.5, IF('RNV 04 2025'!L12="No implementadas", 0,"0" )))</f>
        <v>0</v>
      </c>
      <c r="I12" t="s">
        <v>70</v>
      </c>
      <c r="J12" t="s">
        <v>607</v>
      </c>
    </row>
    <row r="13" spans="1:24" x14ac:dyDescent="0.25">
      <c r="A13">
        <f>IF(LEN('RNV 04 2025'!G13)&gt;0, 1, 0)</f>
        <v>0</v>
      </c>
      <c r="B13">
        <f>IF('RNV 04 2025'!J13="En tiempo",1,0)</f>
        <v>0</v>
      </c>
      <c r="C13">
        <f t="shared" si="0"/>
        <v>0</v>
      </c>
      <c r="D13">
        <f>IF('RNV 04 2025'!G13="Acepta", 1, IF('RNV 04 2025'!G13="Rechaza", 0.5, IF(ISBLANK('RNV 04 2025'!G13), 0, )))</f>
        <v>0</v>
      </c>
      <c r="E13">
        <f>IF('RNV 04 2025'!I13="Se señala",1,0)</f>
        <v>0</v>
      </c>
      <c r="F13">
        <f t="shared" si="1"/>
        <v>0</v>
      </c>
      <c r="G13" t="str">
        <f>IF('RNV 04 2025'!L13="Implementadas", 1, IF('RNV 04 2025'!L13="Parcialmente implementadas", 0.5, IF('RNV 04 2025'!L13="No implementadas", 0,"0" )))</f>
        <v>0</v>
      </c>
      <c r="I13" t="s">
        <v>608</v>
      </c>
      <c r="J13" t="s">
        <v>609</v>
      </c>
    </row>
    <row r="14" spans="1:24" x14ac:dyDescent="0.25">
      <c r="A14">
        <f>IF(LEN('RNV 04 2025'!G14)&gt;0, 1, 0)</f>
        <v>1</v>
      </c>
      <c r="B14">
        <f>IF('RNV 04 2025'!J14="En tiempo",1,0)</f>
        <v>1</v>
      </c>
      <c r="C14">
        <f t="shared" si="0"/>
        <v>1</v>
      </c>
      <c r="D14">
        <f>IF('RNV 04 2025'!G14="Acepta", 1, IF('RNV 04 2025'!G14="Rechaza", 0.5, IF(ISBLANK('RNV 04 2025'!G14), 0, )))</f>
        <v>1</v>
      </c>
      <c r="E14">
        <f>IF('RNV 04 2025'!I14="Se señala",1,0)</f>
        <v>1</v>
      </c>
      <c r="F14">
        <f t="shared" si="1"/>
        <v>1</v>
      </c>
      <c r="G14">
        <f>IF('RNV 04 2025'!L14="Implementadas", 1, IF('RNV 04 2025'!L14="Parcialmente implementadas", 0.5, IF('RNV 04 2025'!L14="No implementadas", 0,"0" )))</f>
        <v>0.5</v>
      </c>
      <c r="I14" t="s">
        <v>73</v>
      </c>
      <c r="J14" t="s">
        <v>5</v>
      </c>
    </row>
    <row r="15" spans="1:24" x14ac:dyDescent="0.25">
      <c r="A15">
        <f>IF(LEN('RNV 04 2025'!G15)&gt;0, 1, 0)</f>
        <v>1</v>
      </c>
      <c r="B15">
        <f>IF('RNV 04 2025'!J15="En tiempo",1,0)</f>
        <v>1</v>
      </c>
      <c r="C15">
        <f t="shared" si="0"/>
        <v>1</v>
      </c>
      <c r="D15">
        <f>IF('RNV 04 2025'!G15="Acepta", 1, IF('RNV 04 2025'!G15="Rechaza", 0.5, IF(ISBLANK('RNV 04 2025'!G15), 0, )))</f>
        <v>1</v>
      </c>
      <c r="E15">
        <f>IF('RNV 04 2025'!I15="Se señala",1,0)</f>
        <v>1</v>
      </c>
      <c r="F15">
        <f t="shared" si="1"/>
        <v>1</v>
      </c>
      <c r="G15">
        <f>IF('RNV 04 2025'!L15="Implementadas", 1, IF('RNV 04 2025'!L15="Parcialmente implementadas", 0.5, IF('RNV 04 2025'!L15="No implementadas", 0,"0" )))</f>
        <v>0.5</v>
      </c>
      <c r="I15" t="s">
        <v>72</v>
      </c>
      <c r="J15" t="s">
        <v>610</v>
      </c>
    </row>
    <row r="16" spans="1:24" x14ac:dyDescent="0.25">
      <c r="A16">
        <f>IF(LEN('RNV 04 2025'!G16)&gt;0, 1, 0)</f>
        <v>0</v>
      </c>
      <c r="B16">
        <f>IF('RNV 04 2025'!J16="En tiempo",1,0)</f>
        <v>0</v>
      </c>
      <c r="C16">
        <f t="shared" si="0"/>
        <v>0</v>
      </c>
      <c r="D16">
        <f>IF('RNV 04 2025'!G16="Acepta", 1, IF('RNV 04 2025'!G16="Rechaza", 0.5, IF(ISBLANK('RNV 04 2025'!G16), 0, )))</f>
        <v>0</v>
      </c>
      <c r="E16">
        <f>IF('RNV 04 2025'!I16="Se señala",1,0)</f>
        <v>0</v>
      </c>
      <c r="F16">
        <f t="shared" si="1"/>
        <v>0</v>
      </c>
      <c r="G16" t="str">
        <f>IF('RNV 04 2025'!L16="Implementadas", 1, IF('RNV 04 2025'!L16="Parcialmente implementadas", 0.5, IF('RNV 04 2025'!L16="No implementadas", 0,"0" )))</f>
        <v>0</v>
      </c>
    </row>
    <row r="17" spans="1:24" x14ac:dyDescent="0.25">
      <c r="A17">
        <f>IF(LEN('RNV 04 2025'!G17)&gt;0, 1, 0)</f>
        <v>1</v>
      </c>
      <c r="B17">
        <f>IF('RNV 04 2025'!J17="En tiempo",1,0)</f>
        <v>1</v>
      </c>
      <c r="C17">
        <f t="shared" si="0"/>
        <v>1</v>
      </c>
      <c r="D17">
        <f>IF('RNV 04 2025'!G17="Acepta", 1, IF('RNV 04 2025'!G17="Rechaza", 0.5, IF(ISBLANK('RNV 04 2025'!G17), 0, )))</f>
        <v>1</v>
      </c>
      <c r="E17">
        <f>IF('RNV 04 2025'!I17="Se señala",1,0)</f>
        <v>1</v>
      </c>
      <c r="F17">
        <f t="shared" si="1"/>
        <v>1</v>
      </c>
      <c r="G17" t="str">
        <f>IF('RNV 04 2025'!L17="Implementadas", 1, IF('RNV 04 2025'!L17="Parcialmente implementadas", 0.5, IF('RNV 04 2025'!L17="No implementadas", 0,"0" )))</f>
        <v>0</v>
      </c>
      <c r="I17" t="s">
        <v>53</v>
      </c>
      <c r="J17" t="s">
        <v>945</v>
      </c>
    </row>
    <row r="18" spans="1:24" x14ac:dyDescent="0.25">
      <c r="A18">
        <f>IF(LEN('RNV 04 2025'!G18)&gt;0, 1, 0)</f>
        <v>1</v>
      </c>
      <c r="B18">
        <f>IF('RNV 04 2025'!J18="En tiempo",1,0)</f>
        <v>0</v>
      </c>
      <c r="C18">
        <f t="shared" si="0"/>
        <v>0.5</v>
      </c>
      <c r="D18">
        <f>IF('RNV 04 2025'!G18="Acepta", 1, IF('RNV 04 2025'!G18="Rechaza", 0.5, IF(ISBLANK('RNV 04 2025'!G18), 0, )))</f>
        <v>1</v>
      </c>
      <c r="E18">
        <f>IF('RNV 04 2025'!I18="Se señala",1,0)</f>
        <v>1</v>
      </c>
      <c r="F18">
        <f t="shared" si="1"/>
        <v>1</v>
      </c>
      <c r="G18" t="str">
        <f>IF('RNV 04 2025'!L18="Implementadas", 1, IF('RNV 04 2025'!L18="Parcialmente implementadas", 0.5, IF('RNV 04 2025'!L18="No implementadas", 0,"0" )))</f>
        <v>0</v>
      </c>
      <c r="I18" t="s">
        <v>54</v>
      </c>
      <c r="J18" t="s">
        <v>946</v>
      </c>
    </row>
    <row r="19" spans="1:24" x14ac:dyDescent="0.25">
      <c r="A19">
        <f>IF(LEN('RNV 04 2025'!G19)&gt;0, 1, 0)</f>
        <v>1</v>
      </c>
      <c r="B19">
        <f>IF('RNV 04 2025'!J19="En tiempo",1,0)</f>
        <v>1</v>
      </c>
      <c r="C19">
        <f t="shared" si="0"/>
        <v>1</v>
      </c>
      <c r="D19">
        <f>IF('RNV 04 2025'!G19="Acepta", 1, IF('RNV 04 2025'!G19="Rechaza", 0.5, IF(ISBLANK('RNV 04 2025'!G19), 0, )))</f>
        <v>1</v>
      </c>
      <c r="E19">
        <f>IF('RNV 04 2025'!I19="Se señala",1,0)</f>
        <v>1</v>
      </c>
      <c r="F19">
        <f t="shared" si="1"/>
        <v>1</v>
      </c>
      <c r="G19" t="str">
        <f>IF('RNV 04 2025'!L19="Implementadas", 1, IF('RNV 04 2025'!L19="Parcialmente implementadas", 0.5, IF('RNV 04 2025'!L19="No implementadas", 0,"0" )))</f>
        <v>0</v>
      </c>
      <c r="I19" t="s">
        <v>56</v>
      </c>
      <c r="J19" t="s">
        <v>947</v>
      </c>
    </row>
    <row r="20" spans="1:24" x14ac:dyDescent="0.25">
      <c r="A20">
        <f>IF(LEN('RNV 04 2025'!G20)&gt;0, 1, 0)</f>
        <v>1</v>
      </c>
      <c r="B20">
        <f>IF('RNV 04 2025'!J20="En tiempo",1,0)</f>
        <v>1</v>
      </c>
      <c r="C20">
        <f t="shared" si="0"/>
        <v>1</v>
      </c>
      <c r="D20">
        <f>IF('RNV 04 2025'!G20="Acepta", 1, IF('RNV 04 2025'!G20="Rechaza", 0.5, IF(ISBLANK('RNV 04 2025'!G20), 0, )))</f>
        <v>1</v>
      </c>
      <c r="E20">
        <f>IF('RNV 04 2025'!I20="Se señala",1,0)</f>
        <v>1</v>
      </c>
      <c r="F20">
        <f t="shared" si="1"/>
        <v>1</v>
      </c>
      <c r="G20" t="str">
        <f>IF('RNV 04 2025'!L20="Implementadas", 1, IF('RNV 04 2025'!L20="Parcialmente implementadas", 0.5, IF('RNV 04 2025'!L20="No implementadas", 0,"0" )))</f>
        <v>0</v>
      </c>
      <c r="I20" t="s">
        <v>58</v>
      </c>
      <c r="J20" t="s">
        <v>948</v>
      </c>
    </row>
    <row r="21" spans="1:24" x14ac:dyDescent="0.25">
      <c r="A21">
        <f>IF(LEN('RNV 04 2025'!G21)&gt;0, 1, 0)</f>
        <v>1</v>
      </c>
      <c r="B21">
        <f>IF('RNV 04 2025'!J21="En tiempo",1,0)</f>
        <v>0</v>
      </c>
      <c r="C21">
        <f t="shared" si="0"/>
        <v>0.5</v>
      </c>
      <c r="D21">
        <f>IF('RNV 04 2025'!G21="Acepta", 1, IF('RNV 04 2025'!G21="Rechaza", 0.5, IF(ISBLANK('RNV 04 2025'!G21), 0, )))</f>
        <v>1</v>
      </c>
      <c r="E21">
        <f>IF('RNV 04 2025'!I21="Se señala",1,0)</f>
        <v>1</v>
      </c>
      <c r="F21">
        <f t="shared" si="1"/>
        <v>1</v>
      </c>
      <c r="G21" t="str">
        <f>IF('RNV 04 2025'!L21="Implementadas", 1, IF('RNV 04 2025'!L21="Parcialmente implementadas", 0.5, IF('RNV 04 2025'!L21="No implementadas", 0,"0" )))</f>
        <v>0</v>
      </c>
      <c r="I21" t="s">
        <v>60</v>
      </c>
      <c r="J21" t="s">
        <v>955</v>
      </c>
    </row>
    <row r="22" spans="1:24" x14ac:dyDescent="0.25">
      <c r="A22">
        <f>IF(LEN('RNV 04 2025'!G22)&gt;0, 1, 0)</f>
        <v>0</v>
      </c>
      <c r="B22">
        <f>IF('RNV 04 2025'!J22="En tiempo",1,0)</f>
        <v>0</v>
      </c>
      <c r="C22">
        <f t="shared" si="0"/>
        <v>0</v>
      </c>
      <c r="D22">
        <f>IF('RNV 04 2025'!G22="Acepta", 1, IF('RNV 04 2025'!G22="Rechaza", 0.5, IF(ISBLANK('RNV 04 2025'!G22), 0, )))</f>
        <v>0</v>
      </c>
      <c r="E22">
        <f>IF('RNV 04 2025'!I22="Se señala",1,0)</f>
        <v>0</v>
      </c>
      <c r="F22">
        <f t="shared" si="1"/>
        <v>0</v>
      </c>
      <c r="G22" t="str">
        <f>IF('RNV 04 2025'!L22="Implementadas", 1, IF('RNV 04 2025'!L22="Parcialmente implementadas", 0.5, IF('RNV 04 2025'!L22="No implementadas", 0,"0" )))</f>
        <v>0</v>
      </c>
      <c r="I22" t="s">
        <v>62</v>
      </c>
      <c r="J22" t="s">
        <v>956</v>
      </c>
    </row>
    <row r="23" spans="1:24" x14ac:dyDescent="0.25">
      <c r="A23">
        <f>IF(LEN('RNV 04 2025'!G23)&gt;0, 1, 0)</f>
        <v>1</v>
      </c>
      <c r="B23">
        <f>IF('RNV 04 2025'!J23="En tiempo",1,0)</f>
        <v>1</v>
      </c>
      <c r="C23">
        <f t="shared" si="0"/>
        <v>1</v>
      </c>
      <c r="D23">
        <f>IF('RNV 04 2025'!G23="Acepta", 1, IF('RNV 04 2025'!G23="Rechaza", 0.5, IF(ISBLANK('RNV 04 2025'!G23), 0, )))</f>
        <v>1</v>
      </c>
      <c r="E23">
        <f>IF('RNV 04 2025'!I23="Se señala",1,0)</f>
        <v>1</v>
      </c>
      <c r="F23">
        <f t="shared" si="1"/>
        <v>1</v>
      </c>
      <c r="G23" t="str">
        <f>IF('RNV 04 2025'!L23="Implementadas", 1, IF('RNV 04 2025'!L23="Parcialmente implementadas", 0.5, IF('RNV 04 2025'!L23="No implementadas", 0,"0" )))</f>
        <v>0</v>
      </c>
      <c r="I23" t="s">
        <v>63</v>
      </c>
      <c r="J23" t="s">
        <v>958</v>
      </c>
    </row>
    <row r="24" spans="1:24" x14ac:dyDescent="0.25">
      <c r="A24">
        <f>IF(LEN('RNV 04 2025'!G24)&gt;0, 1, 0)</f>
        <v>1</v>
      </c>
      <c r="B24">
        <f>IF('RNV 04 2025'!J24="En tiempo",1,0)</f>
        <v>1</v>
      </c>
      <c r="C24">
        <f t="shared" si="0"/>
        <v>1</v>
      </c>
      <c r="D24">
        <f>IF('RNV 04 2025'!G24="Acepta", 1, IF('RNV 04 2025'!G24="Rechaza", 0.5, IF(ISBLANK('RNV 04 2025'!G24), 0, )))</f>
        <v>1</v>
      </c>
      <c r="E24">
        <f>IF('RNV 04 2025'!I24="Se señala",1,0)</f>
        <v>1</v>
      </c>
      <c r="F24">
        <f t="shared" si="1"/>
        <v>1</v>
      </c>
      <c r="G24" t="str">
        <f>IF('RNV 04 2025'!L24="Implementadas", 1, IF('RNV 04 2025'!L24="Parcialmente implementadas", 0.5, IF('RNV 04 2025'!L24="No implementadas", 0,"0" )))</f>
        <v>0</v>
      </c>
      <c r="I24" t="s">
        <v>65</v>
      </c>
      <c r="J24" t="s">
        <v>957</v>
      </c>
    </row>
    <row r="25" spans="1:24" x14ac:dyDescent="0.25">
      <c r="A25">
        <f>IF(LEN('RNV 04 2025'!G25)&gt;0, 1, 0)</f>
        <v>0</v>
      </c>
      <c r="B25">
        <f>IF('RNV 04 2025'!J25="En tiempo",1,0)</f>
        <v>0</v>
      </c>
      <c r="C25">
        <f t="shared" si="0"/>
        <v>0</v>
      </c>
      <c r="D25">
        <f>IF('RNV 04 2025'!G25="Acepta", 1, IF('RNV 04 2025'!G25="Rechaza", 0.5, IF(ISBLANK('RNV 04 2025'!G25), 0, )))</f>
        <v>0</v>
      </c>
      <c r="E25">
        <f>IF('RNV 04 2025'!I25="Se señala",1,0)</f>
        <v>0</v>
      </c>
      <c r="F25">
        <f t="shared" si="1"/>
        <v>0</v>
      </c>
      <c r="G25" t="str">
        <f>IF('RNV 04 2025'!L25="Implementadas", 1, IF('RNV 04 2025'!L25="Parcialmente implementadas", 0.5, IF('RNV 04 2025'!L25="No implementadas", 0,"0" )))</f>
        <v>0</v>
      </c>
    </row>
    <row r="26" spans="1:24" x14ac:dyDescent="0.25">
      <c r="A26">
        <f>IF(LEN('RNV 04 2025'!G26)&gt;0, 1, 0)</f>
        <v>1</v>
      </c>
      <c r="B26">
        <f>IF('RNV 04 2025'!J26="En tiempo",1,0)</f>
        <v>1</v>
      </c>
      <c r="C26">
        <f t="shared" si="0"/>
        <v>1</v>
      </c>
      <c r="D26">
        <f>IF('RNV 04 2025'!G26="Acepta", 1, IF('RNV 04 2025'!G26="Rechaza", 0.5, IF(ISBLANK('RNV 04 2025'!G26), 0, )))</f>
        <v>1</v>
      </c>
      <c r="E26">
        <f>IF('RNV 04 2025'!I26="Se señala",1,0)</f>
        <v>1</v>
      </c>
      <c r="F26">
        <f t="shared" si="1"/>
        <v>1</v>
      </c>
      <c r="G26" t="str">
        <f>IF('RNV 04 2025'!L26="Implementadas", 1, IF('RNV 04 2025'!L26="Parcialmente implementadas", 0.5, IF('RNV 04 2025'!L26="No implementadas", 0,"0" )))</f>
        <v>0</v>
      </c>
    </row>
    <row r="27" spans="1:24" x14ac:dyDescent="0.25">
      <c r="A27">
        <f>IF(LEN('RNV 04 2025'!G27)&gt;0, 1, 0)</f>
        <v>0</v>
      </c>
      <c r="B27">
        <f>IF('RNV 04 2025'!J27="En tiempo",1,0)</f>
        <v>0</v>
      </c>
      <c r="C27">
        <f t="shared" si="0"/>
        <v>0</v>
      </c>
      <c r="D27">
        <f>IF('RNV 04 2025'!G27="Acepta", 1, IF('RNV 04 2025'!G27="Rechaza", 0.5, IF(ISBLANK('RNV 04 2025'!G27), 0, )))</f>
        <v>0</v>
      </c>
      <c r="E27">
        <f>IF('RNV 04 2025'!I27="Se señala",1,0)</f>
        <v>0</v>
      </c>
      <c r="F27">
        <f t="shared" si="1"/>
        <v>0</v>
      </c>
      <c r="G27" t="str">
        <f>IF('RNV 04 2025'!L27="Implementadas", 1, IF('RNV 04 2025'!L27="Parcialmente implementadas", 0.5, IF('RNV 04 2025'!L27="No implementadas", 0,"0" )))</f>
        <v>0</v>
      </c>
      <c r="I27" t="s">
        <v>727</v>
      </c>
      <c r="J27" t="s">
        <v>46</v>
      </c>
      <c r="K27" t="s">
        <v>49</v>
      </c>
      <c r="L27" t="s">
        <v>52</v>
      </c>
    </row>
    <row r="28" spans="1:24" x14ac:dyDescent="0.25">
      <c r="A28">
        <f>IF(LEN('RNV 04 2025'!G28)&gt;0, 1, 0)</f>
        <v>0</v>
      </c>
      <c r="B28">
        <f>IF('RNV 04 2025'!J28="En tiempo",1,0)</f>
        <v>0</v>
      </c>
      <c r="C28">
        <f t="shared" si="0"/>
        <v>0</v>
      </c>
      <c r="D28">
        <f>IF('RNV 04 2025'!G28="Acepta", 1, IF('RNV 04 2025'!G28="Rechaza", 0.5, IF(ISBLANK('RNV 04 2025'!G28), 0, )))</f>
        <v>0</v>
      </c>
      <c r="E28">
        <f>IF('RNV 04 2025'!I28="Se señala",1,0)</f>
        <v>0</v>
      </c>
      <c r="F28">
        <f t="shared" si="1"/>
        <v>0</v>
      </c>
      <c r="G28" t="str">
        <f>IF('RNV 04 2025'!L28="Implementadas", 1, IF('RNV 04 2025'!L28="Parcialmente implementadas", 0.5, IF('RNV 04 2025'!L28="No implementadas", 0,"0" )))</f>
        <v>0</v>
      </c>
      <c r="I28" t="s">
        <v>50</v>
      </c>
      <c r="J28" t="s">
        <v>51</v>
      </c>
      <c r="K28" t="s">
        <v>47</v>
      </c>
      <c r="L28" t="s">
        <v>48</v>
      </c>
    </row>
    <row r="29" spans="1:24" x14ac:dyDescent="0.25">
      <c r="A29">
        <f>IF(LEN('RNV 04 2025'!G29)&gt;0, 1, 0)</f>
        <v>1</v>
      </c>
      <c r="B29">
        <f>IF('RNV 04 2025'!J29="En tiempo",1,0)</f>
        <v>1</v>
      </c>
      <c r="C29">
        <f t="shared" si="0"/>
        <v>1</v>
      </c>
      <c r="D29">
        <f>IF('RNV 04 2025'!G29="Acepta", 1, IF('RNV 04 2025'!G29="Rechaza", 0.5, IF(ISBLANK('RNV 04 2025'!G29), 0, )))</f>
        <v>1</v>
      </c>
      <c r="E29">
        <f>IF('RNV 04 2025'!I29="Se señala",1,0)</f>
        <v>1</v>
      </c>
      <c r="F29">
        <f t="shared" si="1"/>
        <v>1</v>
      </c>
      <c r="G29" t="str">
        <f>IF('RNV 04 2025'!L29="Implementadas", 1, IF('RNV 04 2025'!L29="Parcialmente implementadas", 0.5, IF('RNV 04 2025'!L29="No implementadas", 0,"0" )))</f>
        <v>0</v>
      </c>
      <c r="L29" t="s">
        <v>729</v>
      </c>
    </row>
    <row r="30" spans="1:24" x14ac:dyDescent="0.25">
      <c r="A30">
        <f>IF(LEN('RNV 04 2025'!G30)&gt;0, 1, 0)</f>
        <v>0</v>
      </c>
      <c r="B30">
        <f>IF('RNV 04 2025'!J30="En tiempo",1,0)</f>
        <v>1</v>
      </c>
      <c r="C30">
        <f t="shared" si="0"/>
        <v>0.5</v>
      </c>
      <c r="D30">
        <f>IF('RNV 04 2025'!G30="Acepta", 1, IF('RNV 04 2025'!G30="Rechaza", 0.5, IF(ISBLANK('RNV 04 2025'!G30), 0, )))</f>
        <v>0</v>
      </c>
      <c r="E30">
        <f>IF('RNV 04 2025'!I30="Se señala",1,0)</f>
        <v>0</v>
      </c>
      <c r="F30">
        <f t="shared" si="1"/>
        <v>0</v>
      </c>
      <c r="G30" t="str">
        <f>IF('RNV 04 2025'!L30="Implementadas", 1, IF('RNV 04 2025'!L30="Parcialmente implementadas", 0.5, IF('RNV 04 2025'!L30="No implementadas", 0,"0" )))</f>
        <v>0</v>
      </c>
      <c r="S30" s="3"/>
      <c r="T30" s="3"/>
      <c r="U30" s="3"/>
      <c r="V30" s="3"/>
      <c r="W30" s="3"/>
      <c r="X30" s="3"/>
    </row>
    <row r="31" spans="1:24" x14ac:dyDescent="0.25">
      <c r="A31">
        <f>IF(LEN('RNV 04 2025'!G31)&gt;0, 1, 0)</f>
        <v>1</v>
      </c>
      <c r="B31">
        <f>IF('RNV 04 2025'!J31="En tiempo",1,0)</f>
        <v>1</v>
      </c>
      <c r="C31">
        <f t="shared" si="0"/>
        <v>1</v>
      </c>
      <c r="D31">
        <f>IF('RNV 04 2025'!G31="Acepta", 1, IF('RNV 04 2025'!G31="Rechaza", 0.5, IF(ISBLANK('RNV 04 2025'!G31), 0, )))</f>
        <v>1</v>
      </c>
      <c r="E31">
        <f>IF('RNV 04 2025'!I31="Se señala",1,0)</f>
        <v>1</v>
      </c>
      <c r="F31">
        <f t="shared" si="1"/>
        <v>1</v>
      </c>
      <c r="G31" t="str">
        <f>IF('RNV 04 2025'!L31="Implementadas", 1, IF('RNV 04 2025'!L31="Parcialmente implementadas", 0.5, IF('RNV 04 2025'!L31="No implementadas", 0,"0" )))</f>
        <v>0</v>
      </c>
    </row>
    <row r="32" spans="1:24" x14ac:dyDescent="0.25">
      <c r="A32">
        <f>IF(LEN('RNV 04 2025'!G32)&gt;0, 1, 0)</f>
        <v>0</v>
      </c>
      <c r="B32">
        <f>IF('RNV 04 2025'!J32="En tiempo",1,0)</f>
        <v>0</v>
      </c>
      <c r="C32">
        <f t="shared" si="0"/>
        <v>0</v>
      </c>
      <c r="D32">
        <f>IF('RNV 04 2025'!G32="Acepta", 1, IF('RNV 04 2025'!G32="Rechaza", 0.5, IF(ISBLANK('RNV 04 2025'!G32), 0, )))</f>
        <v>0</v>
      </c>
      <c r="E32">
        <f>IF('RNV 04 2025'!I32="Se señala",1,0)</f>
        <v>0</v>
      </c>
      <c r="F32">
        <f t="shared" si="1"/>
        <v>0</v>
      </c>
      <c r="G32" t="str">
        <f>IF('RNV 04 2025'!L32="Implementadas", 1, IF('RNV 04 2025'!L32="Parcialmente implementadas", 0.5, IF('RNV 04 2025'!L32="No implementadas", 0,"0" )))</f>
        <v>0</v>
      </c>
    </row>
    <row r="33" spans="1:7" x14ac:dyDescent="0.25">
      <c r="A33">
        <f>IF(LEN('RNV 04 2025'!G33)&gt;0, 1, 0)</f>
        <v>1</v>
      </c>
      <c r="B33">
        <f>IF('RNV 04 2025'!J33="En tiempo",1,0)</f>
        <v>1</v>
      </c>
      <c r="C33">
        <f t="shared" si="0"/>
        <v>1</v>
      </c>
      <c r="D33">
        <f>IF('RNV 04 2025'!G33="Acepta", 1, IF('RNV 04 2025'!G33="Rechaza", 0.5, IF(ISBLANK('RNV 04 2025'!G33), 0, )))</f>
        <v>1</v>
      </c>
      <c r="E33">
        <f>IF('RNV 04 2025'!I33="Se señala",1,0)</f>
        <v>1</v>
      </c>
      <c r="F33">
        <f t="shared" si="1"/>
        <v>1</v>
      </c>
      <c r="G33" t="str">
        <f>IF('RNV 04 2025'!L33="Implementadas", 1, IF('RNV 04 2025'!L33="Parcialmente implementadas", 0.5, IF('RNV 04 2025'!L33="No implementadas", 0,"0" )))</f>
        <v>0</v>
      </c>
    </row>
    <row r="34" spans="1:7" x14ac:dyDescent="0.25">
      <c r="A34">
        <f>IF(LEN('RNV 04 2025'!G34)&gt;0, 1, 0)</f>
        <v>1</v>
      </c>
      <c r="B34">
        <f>IF('RNV 04 2025'!J34="En tiempo",1,0)</f>
        <v>0</v>
      </c>
      <c r="C34">
        <f t="shared" si="0"/>
        <v>0.5</v>
      </c>
      <c r="D34">
        <f>IF('RNV 04 2025'!G34="Acepta", 1, IF('RNV 04 2025'!G34="Rechaza", 0.5, IF(ISBLANK('RNV 04 2025'!G34), 0, )))</f>
        <v>1</v>
      </c>
      <c r="E34">
        <f>IF('RNV 04 2025'!I34="Se señala",1,0)</f>
        <v>1</v>
      </c>
      <c r="F34">
        <f t="shared" si="1"/>
        <v>1</v>
      </c>
      <c r="G34" t="str">
        <f>IF('RNV 04 2025'!L34="Implementadas", 1, IF('RNV 04 2025'!L34="Parcialmente implementadas", 0.5, IF('RNV 04 2025'!L34="No implementadas", 0,"0" )))</f>
        <v>0</v>
      </c>
    </row>
    <row r="35" spans="1:7" x14ac:dyDescent="0.25">
      <c r="A35">
        <f>IF(LEN('RNV 04 2025'!G35)&gt;0, 1, 0)</f>
        <v>1</v>
      </c>
      <c r="B35">
        <f>IF('RNV 04 2025'!J35="En tiempo",1,0)</f>
        <v>1</v>
      </c>
      <c r="C35">
        <f t="shared" si="0"/>
        <v>1</v>
      </c>
      <c r="D35">
        <f>IF('RNV 04 2025'!G35="Acepta", 1, IF('RNV 04 2025'!G35="Rechaza", 0.5, IF(ISBLANK('RNV 04 2025'!G35), 0, )))</f>
        <v>1</v>
      </c>
      <c r="E35">
        <f>IF('RNV 04 2025'!I35="Se señala",1,0)</f>
        <v>1</v>
      </c>
      <c r="F35">
        <f t="shared" si="1"/>
        <v>1</v>
      </c>
      <c r="G35" t="str">
        <f>IF('RNV 04 2025'!L35="Implementadas", 1, IF('RNV 04 2025'!L35="Parcialmente implementadas", 0.5, IF('RNV 04 2025'!L35="No implementadas", 0,"0" )))</f>
        <v>0</v>
      </c>
    </row>
    <row r="36" spans="1:7" x14ac:dyDescent="0.25">
      <c r="A36">
        <f>IF(LEN('RNV 04 2025'!G36)&gt;0, 1, 0)</f>
        <v>0</v>
      </c>
      <c r="B36">
        <f>IF('RNV 04 2025'!J36="En tiempo",1,0)</f>
        <v>0</v>
      </c>
      <c r="C36">
        <f t="shared" si="0"/>
        <v>0</v>
      </c>
      <c r="D36">
        <f>IF('RNV 04 2025'!G36="Acepta", 1, IF('RNV 04 2025'!G36="Rechaza", 0.5, IF(ISBLANK('RNV 04 2025'!G36), 0, )))</f>
        <v>0</v>
      </c>
      <c r="E36">
        <f>IF('RNV 04 2025'!I36="Se señala",1,0)</f>
        <v>0</v>
      </c>
      <c r="F36">
        <f t="shared" si="1"/>
        <v>0</v>
      </c>
      <c r="G36" t="str">
        <f>IF('RNV 04 2025'!L36="Implementadas", 1, IF('RNV 04 2025'!L36="Parcialmente implementadas", 0.5, IF('RNV 04 2025'!L36="No implementadas", 0,"0" )))</f>
        <v>0</v>
      </c>
    </row>
    <row r="37" spans="1:7" x14ac:dyDescent="0.25">
      <c r="A37">
        <f>IF(LEN('RNV 04 2025'!G37)&gt;0, 1, 0)</f>
        <v>0</v>
      </c>
      <c r="B37">
        <f>IF('RNV 04 2025'!J37="En tiempo",1,0)</f>
        <v>0</v>
      </c>
      <c r="C37">
        <f t="shared" si="0"/>
        <v>0</v>
      </c>
      <c r="D37">
        <f>IF('RNV 04 2025'!G37="Acepta", 1, IF('RNV 04 2025'!G37="Rechaza", 0.5, IF(ISBLANK('RNV 04 2025'!G37), 0, )))</f>
        <v>0</v>
      </c>
      <c r="E37">
        <f>IF('RNV 04 2025'!I37="Se señala",1,0)</f>
        <v>0</v>
      </c>
      <c r="F37">
        <f t="shared" si="1"/>
        <v>0</v>
      </c>
      <c r="G37" t="str">
        <f>IF('RNV 04 2025'!L37="Implementadas", 1, IF('RNV 04 2025'!L37="Parcialmente implementadas", 0.5, IF('RNV 04 2025'!L37="No implementadas", 0,"0" )))</f>
        <v>0</v>
      </c>
    </row>
    <row r="38" spans="1:7" x14ac:dyDescent="0.25">
      <c r="A38">
        <f>IF(LEN('RNV 04 2025'!G38)&gt;0, 1, 0)</f>
        <v>0</v>
      </c>
      <c r="B38">
        <f>IF('RNV 04 2025'!J38="En tiempo",1,0)</f>
        <v>0</v>
      </c>
      <c r="C38">
        <f t="shared" si="0"/>
        <v>0</v>
      </c>
      <c r="D38">
        <f>IF('RNV 04 2025'!G38="Acepta", 1, IF('RNV 04 2025'!G38="Rechaza", 0.5, IF(ISBLANK('RNV 04 2025'!G38), 0, )))</f>
        <v>0</v>
      </c>
      <c r="E38">
        <f>IF('RNV 04 2025'!I38="Se señala",1,0)</f>
        <v>0</v>
      </c>
      <c r="F38">
        <f t="shared" si="1"/>
        <v>0</v>
      </c>
      <c r="G38" t="str">
        <f>IF('RNV 04 2025'!L38="Implementadas", 1, IF('RNV 04 2025'!L38="Parcialmente implementadas", 0.5, IF('RNV 04 2025'!L38="No implementadas", 0,"0" )))</f>
        <v>0</v>
      </c>
    </row>
    <row r="39" spans="1:7" x14ac:dyDescent="0.25">
      <c r="A39">
        <f>IF(LEN('RNV 04 2025'!G39)&gt;0, 1, 0)</f>
        <v>1</v>
      </c>
      <c r="B39">
        <f>IF('RNV 04 2025'!J39="En tiempo",1,0)</f>
        <v>1</v>
      </c>
      <c r="C39">
        <f t="shared" si="0"/>
        <v>1</v>
      </c>
      <c r="D39">
        <f>IF('RNV 04 2025'!G39="Acepta", 1, IF('RNV 04 2025'!G39="Rechaza", 0.5, IF(ISBLANK('RNV 04 2025'!G39), 0, )))</f>
        <v>1</v>
      </c>
      <c r="E39">
        <f>IF('RNV 04 2025'!I39="Se señala",1,0)</f>
        <v>1</v>
      </c>
      <c r="F39">
        <f t="shared" si="1"/>
        <v>1</v>
      </c>
      <c r="G39" t="str">
        <f>IF('RNV 04 2025'!L39="Implementadas", 1, IF('RNV 04 2025'!L39="Parcialmente implementadas", 0.5, IF('RNV 04 2025'!L39="No implementadas", 0,"0" )))</f>
        <v>0</v>
      </c>
    </row>
    <row r="40" spans="1:7" x14ac:dyDescent="0.25">
      <c r="A40">
        <f>IF(LEN('RNV 04 2025'!G40)&gt;0, 1, 0)</f>
        <v>0</v>
      </c>
      <c r="B40">
        <f>IF('RNV 04 2025'!J40="En tiempo",1,0)</f>
        <v>0</v>
      </c>
      <c r="C40">
        <f t="shared" si="0"/>
        <v>0</v>
      </c>
      <c r="D40">
        <f>IF('RNV 04 2025'!G40="Acepta", 1, IF('RNV 04 2025'!G40="Rechaza", 0.5, IF(ISBLANK('RNV 04 2025'!G40), 0, )))</f>
        <v>0</v>
      </c>
      <c r="E40">
        <f>IF('RNV 04 2025'!I40="Se señala",1,0)</f>
        <v>0</v>
      </c>
      <c r="F40">
        <f t="shared" si="1"/>
        <v>0</v>
      </c>
      <c r="G40" t="str">
        <f>IF('RNV 04 2025'!L40="Implementadas", 1, IF('RNV 04 2025'!L40="Parcialmente implementadas", 0.5, IF('RNV 04 2025'!L40="No implementadas", 0,"0" )))</f>
        <v>0</v>
      </c>
    </row>
    <row r="41" spans="1:7" x14ac:dyDescent="0.25">
      <c r="A41">
        <f>IF(LEN('RNV 04 2025'!G41)&gt;0, 1, 0)</f>
        <v>0</v>
      </c>
      <c r="B41">
        <f>IF('RNV 04 2025'!J41="En tiempo",1,0)</f>
        <v>0</v>
      </c>
      <c r="C41">
        <f t="shared" si="0"/>
        <v>0</v>
      </c>
      <c r="D41">
        <f>IF('RNV 04 2025'!G41="Acepta", 1, IF('RNV 04 2025'!G41="Rechaza", 0.5, IF(ISBLANK('RNV 04 2025'!G41), 0, )))</f>
        <v>0</v>
      </c>
      <c r="E41">
        <f>IF('RNV 04 2025'!I41="Se señala",1,0)</f>
        <v>0</v>
      </c>
      <c r="F41">
        <f t="shared" si="1"/>
        <v>0</v>
      </c>
      <c r="G41" t="str">
        <f>IF('RNV 04 2025'!L41="Implementadas", 1, IF('RNV 04 2025'!L41="Parcialmente implementadas", 0.5, IF('RNV 04 2025'!L41="No implementadas", 0,"0" )))</f>
        <v>0</v>
      </c>
    </row>
    <row r="42" spans="1:7" x14ac:dyDescent="0.25">
      <c r="A42">
        <f>IF(LEN('RNV 04 2025'!G42)&gt;0, 1, 0)</f>
        <v>1</v>
      </c>
      <c r="B42">
        <f>IF('RNV 04 2025'!J42="En tiempo",1,0)</f>
        <v>1</v>
      </c>
      <c r="C42">
        <f t="shared" si="0"/>
        <v>1</v>
      </c>
      <c r="D42">
        <f>IF('RNV 04 2025'!G42="Acepta", 1, IF('RNV 04 2025'!G42="Rechaza", 0.5, IF(ISBLANK('RNV 04 2025'!G42), 0, )))</f>
        <v>1</v>
      </c>
      <c r="E42">
        <f>IF('RNV 04 2025'!I42="Se señala",1,0)</f>
        <v>1</v>
      </c>
      <c r="F42">
        <f t="shared" si="1"/>
        <v>1</v>
      </c>
      <c r="G42" t="str">
        <f>IF('RNV 04 2025'!L42="Implementadas", 1, IF('RNV 04 2025'!L42="Parcialmente implementadas", 0.5, IF('RNV 04 2025'!L42="No implementadas", 0,"0" )))</f>
        <v>0</v>
      </c>
    </row>
    <row r="43" spans="1:7" x14ac:dyDescent="0.25">
      <c r="A43">
        <f>IF(LEN('RNV 04 2025'!G43)&gt;0, 1, 0)</f>
        <v>1</v>
      </c>
      <c r="B43">
        <f>IF('RNV 04 2025'!J43="En tiempo",1,0)</f>
        <v>0</v>
      </c>
      <c r="C43">
        <f t="shared" si="0"/>
        <v>0.5</v>
      </c>
      <c r="D43">
        <f>IF('RNV 04 2025'!G43="Acepta", 1, IF('RNV 04 2025'!G43="Rechaza", 0.5, IF(ISBLANK('RNV 04 2025'!G43), 0, )))</f>
        <v>1</v>
      </c>
      <c r="E43">
        <f>IF('RNV 04 2025'!I43="Se señala",1,0)</f>
        <v>1</v>
      </c>
      <c r="F43">
        <f t="shared" si="1"/>
        <v>1</v>
      </c>
      <c r="G43">
        <f>IF('RNV 04 2025'!L43="Implementadas", 1, IF('RNV 04 2025'!L43="Parcialmente implementadas", 0.5, IF('RNV 04 2025'!L43="No implementadas", 0,"0" )))</f>
        <v>0.5</v>
      </c>
    </row>
    <row r="44" spans="1:7" x14ac:dyDescent="0.25">
      <c r="A44">
        <f>IF(LEN('RNV 04 2025'!G44)&gt;0, 1, 0)</f>
        <v>1</v>
      </c>
      <c r="B44">
        <f>IF('RNV 04 2025'!J44="En tiempo",1,0)</f>
        <v>1</v>
      </c>
      <c r="C44">
        <f t="shared" si="0"/>
        <v>1</v>
      </c>
      <c r="D44">
        <f>IF('RNV 04 2025'!G44="Acepta", 1, IF('RNV 04 2025'!G44="Rechaza", 0.5, IF(ISBLANK('RNV 04 2025'!G44), 0, )))</f>
        <v>1</v>
      </c>
      <c r="E44">
        <f>IF('RNV 04 2025'!I44="Se señala",1,0)</f>
        <v>1</v>
      </c>
      <c r="F44">
        <f t="shared" si="1"/>
        <v>1</v>
      </c>
      <c r="G44" t="str">
        <f>IF('RNV 04 2025'!L44="Implementadas", 1, IF('RNV 04 2025'!L44="Parcialmente implementadas", 0.5, IF('RNV 04 2025'!L44="No implementadas", 0,"0" )))</f>
        <v>0</v>
      </c>
    </row>
    <row r="45" spans="1:7" x14ac:dyDescent="0.25">
      <c r="A45">
        <f>IF(LEN('RNV 04 2025'!G45)&gt;0, 1, 0)</f>
        <v>0</v>
      </c>
      <c r="B45">
        <f>IF('RNV 04 2025'!J45="En tiempo",1,0)</f>
        <v>0</v>
      </c>
      <c r="C45">
        <f t="shared" si="0"/>
        <v>0</v>
      </c>
      <c r="D45">
        <f>IF('RNV 04 2025'!G45="Acepta", 1, IF('RNV 04 2025'!G45="Rechaza", 0.5, IF(ISBLANK('RNV 04 2025'!G45), 0, )))</f>
        <v>0</v>
      </c>
      <c r="E45">
        <f>IF('RNV 04 2025'!I45="Se señala",1,0)</f>
        <v>0</v>
      </c>
      <c r="F45">
        <f t="shared" si="1"/>
        <v>0</v>
      </c>
      <c r="G45" t="str">
        <f>IF('RNV 04 2025'!L45="Implementadas", 1, IF('RNV 04 2025'!L45="Parcialmente implementadas", 0.5, IF('RNV 04 2025'!L45="No implementadas", 0,"0" )))</f>
        <v>0</v>
      </c>
    </row>
    <row r="46" spans="1:7" x14ac:dyDescent="0.25">
      <c r="A46">
        <f>IF(LEN('RNV 04 2025'!G46)&gt;0, 1, 0)</f>
        <v>1</v>
      </c>
      <c r="B46">
        <f>IF('RNV 04 2025'!J46="En tiempo",1,0)</f>
        <v>1</v>
      </c>
      <c r="C46">
        <f t="shared" si="0"/>
        <v>1</v>
      </c>
      <c r="D46">
        <f>IF('RNV 04 2025'!G46="Acepta", 1, IF('RNV 04 2025'!G46="Rechaza", 0.5, IF(ISBLANK('RNV 04 2025'!G46), 0, )))</f>
        <v>1</v>
      </c>
      <c r="E46">
        <f>IF('RNV 04 2025'!I46="Se señala",1,0)</f>
        <v>1</v>
      </c>
      <c r="F46">
        <f t="shared" si="1"/>
        <v>1</v>
      </c>
      <c r="G46" t="str">
        <f>IF('RNV 04 2025'!L46="Implementadas", 1, IF('RNV 04 2025'!L46="Parcialmente implementadas", 0.5, IF('RNV 04 2025'!L46="No implementadas", 0,"0" )))</f>
        <v>0</v>
      </c>
    </row>
    <row r="47" spans="1:7" x14ac:dyDescent="0.25">
      <c r="A47">
        <f>IF(LEN('RNV 04 2025'!G47)&gt;0, 1, 0)</f>
        <v>1</v>
      </c>
      <c r="B47">
        <f>IF('RNV 04 2025'!J47="En tiempo",1,0)</f>
        <v>0</v>
      </c>
      <c r="C47">
        <f t="shared" si="0"/>
        <v>0.5</v>
      </c>
      <c r="D47">
        <f>IF('RNV 04 2025'!G47="Acepta", 1, IF('RNV 04 2025'!G47="Rechaza", 0.5, IF(ISBLANK('RNV 04 2025'!G47), 0, )))</f>
        <v>1</v>
      </c>
      <c r="E47">
        <f>IF('RNV 04 2025'!I47="Se señala",1,0)</f>
        <v>1</v>
      </c>
      <c r="F47">
        <f t="shared" si="1"/>
        <v>1</v>
      </c>
      <c r="G47" t="str">
        <f>IF('RNV 04 2025'!L47="Implementadas", 1, IF('RNV 04 2025'!L47="Parcialmente implementadas", 0.5, IF('RNV 04 2025'!L47="No implementadas", 0,"0" )))</f>
        <v>0</v>
      </c>
    </row>
    <row r="48" spans="1:7" x14ac:dyDescent="0.25">
      <c r="A48">
        <f>IF(LEN('RNV 04 2025'!G48)&gt;0, 1, 0)</f>
        <v>1</v>
      </c>
      <c r="B48">
        <f>IF('RNV 04 2025'!J48="En tiempo",1,0)</f>
        <v>1</v>
      </c>
      <c r="C48">
        <f t="shared" si="0"/>
        <v>1</v>
      </c>
      <c r="D48">
        <f>IF('RNV 04 2025'!G48="Acepta", 1, IF('RNV 04 2025'!G48="Rechaza", 0.5, IF(ISBLANK('RNV 04 2025'!G48), 0, )))</f>
        <v>1</v>
      </c>
      <c r="E48">
        <f>IF('RNV 04 2025'!I48="Se señala",1,0)</f>
        <v>1</v>
      </c>
      <c r="F48">
        <f t="shared" si="1"/>
        <v>1</v>
      </c>
      <c r="G48" t="str">
        <f>IF('RNV 04 2025'!L48="Implementadas", 1, IF('RNV 04 2025'!L48="Parcialmente implementadas", 0.5, IF('RNV 04 2025'!L48="No implementadas", 0,"0" )))</f>
        <v>0</v>
      </c>
    </row>
    <row r="49" spans="1:7" x14ac:dyDescent="0.25">
      <c r="A49">
        <f>IF(LEN('RNV 04 2025'!G49)&gt;0, 1, 0)</f>
        <v>1</v>
      </c>
      <c r="B49">
        <f>IF('RNV 04 2025'!J49="En tiempo",1,0)</f>
        <v>1</v>
      </c>
      <c r="C49">
        <f t="shared" si="0"/>
        <v>1</v>
      </c>
      <c r="D49">
        <f>IF('RNV 04 2025'!G49="Acepta", 1, IF('RNV 04 2025'!G49="Rechaza", 0.5, IF(ISBLANK('RNV 04 2025'!G49), 0, )))</f>
        <v>1</v>
      </c>
      <c r="E49">
        <f>IF('RNV 04 2025'!I49="Se señala",1,0)</f>
        <v>1</v>
      </c>
      <c r="F49">
        <f t="shared" si="1"/>
        <v>1</v>
      </c>
      <c r="G49" t="str">
        <f>IF('RNV 04 2025'!L49="Implementadas", 1, IF('RNV 04 2025'!L49="Parcialmente implementadas", 0.5, IF('RNV 04 2025'!L49="No implementadas", 0,"0" )))</f>
        <v>0</v>
      </c>
    </row>
    <row r="50" spans="1:7" x14ac:dyDescent="0.25">
      <c r="A50">
        <f>IF(LEN('RNV 04 2025'!G50)&gt;0, 1, 0)</f>
        <v>1</v>
      </c>
      <c r="B50">
        <f>IF('RNV 04 2025'!J50="En tiempo",1,0)</f>
        <v>1</v>
      </c>
      <c r="C50">
        <f t="shared" si="0"/>
        <v>1</v>
      </c>
      <c r="D50">
        <f>IF('RNV 04 2025'!G50="Acepta", 1, IF('RNV 04 2025'!G50="Rechaza", 0.5, IF(ISBLANK('RNV 04 2025'!G50), 0, )))</f>
        <v>1</v>
      </c>
      <c r="E50">
        <f>IF('RNV 04 2025'!I50="Se señala",1,0)</f>
        <v>1</v>
      </c>
      <c r="F50">
        <f t="shared" si="1"/>
        <v>1</v>
      </c>
      <c r="G50" t="str">
        <f>IF('RNV 04 2025'!L50="Implementadas", 1, IF('RNV 04 2025'!L50="Parcialmente implementadas", 0.5, IF('RNV 04 2025'!L50="No implementadas", 0,"0" )))</f>
        <v>0</v>
      </c>
    </row>
    <row r="51" spans="1:7" x14ac:dyDescent="0.25">
      <c r="A51">
        <f>IF(LEN('RNV 04 2025'!G51)&gt;0, 1, 0)</f>
        <v>0</v>
      </c>
      <c r="B51">
        <f>IF('RNV 04 2025'!J51="En tiempo",1,0)</f>
        <v>0</v>
      </c>
      <c r="C51">
        <f t="shared" si="0"/>
        <v>0</v>
      </c>
      <c r="D51">
        <f>IF('RNV 04 2025'!G51="Acepta", 1, IF('RNV 04 2025'!G51="Rechaza", 0.5, IF(ISBLANK('RNV 04 2025'!G51), 0, )))</f>
        <v>0</v>
      </c>
      <c r="E51">
        <f>IF('RNV 04 2025'!I51="Se señala",1,0)</f>
        <v>0</v>
      </c>
      <c r="F51">
        <f t="shared" si="1"/>
        <v>0</v>
      </c>
      <c r="G51" t="str">
        <f>IF('RNV 04 2025'!L51="Implementadas", 1, IF('RNV 04 2025'!L51="Parcialmente implementadas", 0.5, IF('RNV 04 2025'!L51="No implementadas", 0,"0" )))</f>
        <v>0</v>
      </c>
    </row>
    <row r="52" spans="1:7" x14ac:dyDescent="0.25">
      <c r="A52">
        <f>IF(LEN('RNV 04 2025'!G52)&gt;0, 1, 0)</f>
        <v>0</v>
      </c>
      <c r="B52">
        <f>IF('RNV 04 2025'!J52="En tiempo",1,0)</f>
        <v>0</v>
      </c>
      <c r="C52">
        <f t="shared" si="0"/>
        <v>0</v>
      </c>
      <c r="D52">
        <f>IF('RNV 04 2025'!G52="Acepta", 1, IF('RNV 04 2025'!G52="Rechaza", 0.5, IF(ISBLANK('RNV 04 2025'!G52), 0, )))</f>
        <v>0</v>
      </c>
      <c r="E52">
        <f>IF('RNV 04 2025'!I52="Se señala",1,0)</f>
        <v>0</v>
      </c>
      <c r="F52">
        <f t="shared" si="1"/>
        <v>0</v>
      </c>
      <c r="G52" t="str">
        <f>IF('RNV 04 2025'!L52="Implementadas", 1, IF('RNV 04 2025'!L52="Parcialmente implementadas", 0.5, IF('RNV 04 2025'!L52="No implementadas", 0,"0" )))</f>
        <v>0</v>
      </c>
    </row>
    <row r="53" spans="1:7" x14ac:dyDescent="0.25">
      <c r="A53">
        <f>IF(LEN('RNV 04 2025'!G53)&gt;0, 1, 0)</f>
        <v>0</v>
      </c>
      <c r="B53">
        <f>IF('RNV 04 2025'!J53="En tiempo",1,0)</f>
        <v>0</v>
      </c>
      <c r="C53">
        <f t="shared" si="0"/>
        <v>0</v>
      </c>
      <c r="D53">
        <f>IF('RNV 04 2025'!G53="Acepta", 1, IF('RNV 04 2025'!G53="Rechaza", 0.5, IF(ISBLANK('RNV 04 2025'!G53), 0, )))</f>
        <v>0</v>
      </c>
      <c r="E53">
        <f>IF('RNV 04 2025'!I53="Se señala",1,0)</f>
        <v>0</v>
      </c>
      <c r="F53">
        <f t="shared" si="1"/>
        <v>0</v>
      </c>
      <c r="G53" t="str">
        <f>IF('RNV 04 2025'!L53="Implementadas", 1, IF('RNV 04 2025'!L53="Parcialmente implementadas", 0.5, IF('RNV 04 2025'!L53="No implementadas", 0,"0" )))</f>
        <v>0</v>
      </c>
    </row>
    <row r="54" spans="1:7" x14ac:dyDescent="0.25">
      <c r="A54">
        <f>IF(LEN('RNV 04 2025'!G54)&gt;0, 1, 0)</f>
        <v>0</v>
      </c>
      <c r="B54">
        <f>IF('RNV 04 2025'!J54="En tiempo",1,0)</f>
        <v>0</v>
      </c>
      <c r="C54">
        <f t="shared" si="0"/>
        <v>0</v>
      </c>
      <c r="D54">
        <f>IF('RNV 04 2025'!G54="Acepta", 1, IF('RNV 04 2025'!G54="Rechaza", 0.5, IF(ISBLANK('RNV 04 2025'!G54), 0, )))</f>
        <v>0</v>
      </c>
      <c r="E54">
        <f>IF('RNV 04 2025'!I54="Se señala",1,0)</f>
        <v>0</v>
      </c>
      <c r="F54">
        <f t="shared" si="1"/>
        <v>0</v>
      </c>
      <c r="G54" t="str">
        <f>IF('RNV 04 2025'!L54="Implementadas", 1, IF('RNV 04 2025'!L54="Parcialmente implementadas", 0.5, IF('RNV 04 2025'!L54="No implementadas", 0,"0" )))</f>
        <v>0</v>
      </c>
    </row>
    <row r="55" spans="1:7" x14ac:dyDescent="0.25">
      <c r="A55">
        <f>IF(LEN('RNV 04 2025'!G55)&gt;0, 1, 0)</f>
        <v>0</v>
      </c>
      <c r="B55">
        <f>IF('RNV 04 2025'!J55="En tiempo",1,0)</f>
        <v>0</v>
      </c>
      <c r="C55">
        <f t="shared" si="0"/>
        <v>0</v>
      </c>
      <c r="D55">
        <f>IF('RNV 04 2025'!G55="Acepta", 1, IF('RNV 04 2025'!G55="Rechaza", 0.5, IF(ISBLANK('RNV 04 2025'!G55), 0, )))</f>
        <v>0</v>
      </c>
      <c r="E55">
        <f>IF('RNV 04 2025'!I55="Se señala",1,0)</f>
        <v>0</v>
      </c>
      <c r="F55">
        <f t="shared" si="1"/>
        <v>0</v>
      </c>
      <c r="G55" t="str">
        <f>IF('RNV 04 2025'!L55="Implementadas", 1, IF('RNV 04 2025'!L55="Parcialmente implementadas", 0.5, IF('RNV 04 2025'!L55="No implementadas", 0,"0" )))</f>
        <v>0</v>
      </c>
    </row>
    <row r="56" spans="1:7" x14ac:dyDescent="0.25">
      <c r="A56">
        <f>IF(LEN('RNV 04 2025'!G56)&gt;0, 1, 0)</f>
        <v>0</v>
      </c>
      <c r="B56">
        <f>IF('RNV 04 2025'!J56="En tiempo",1,0)</f>
        <v>0</v>
      </c>
      <c r="C56">
        <f t="shared" si="0"/>
        <v>0</v>
      </c>
      <c r="D56">
        <f>IF('RNV 04 2025'!G56="Acepta", 1, IF('RNV 04 2025'!G56="Rechaza", 0.5, IF(ISBLANK('RNV 04 2025'!G56), 0, )))</f>
        <v>0</v>
      </c>
      <c r="E56">
        <f>IF('RNV 04 2025'!I56="Se señala",1,0)</f>
        <v>0</v>
      </c>
      <c r="F56">
        <f t="shared" si="1"/>
        <v>0</v>
      </c>
      <c r="G56" t="str">
        <f>IF('RNV 04 2025'!L56="Implementadas", 1, IF('RNV 04 2025'!L56="Parcialmente implementadas", 0.5, IF('RNV 04 2025'!L56="No implementadas", 0,"0" )))</f>
        <v>0</v>
      </c>
    </row>
    <row r="57" spans="1:7" x14ac:dyDescent="0.25">
      <c r="A57">
        <f>IF(LEN('RNV 04 2025'!G57)&gt;0, 1, 0)</f>
        <v>0</v>
      </c>
      <c r="B57">
        <f>IF('RNV 04 2025'!J57="En tiempo",1,0)</f>
        <v>0</v>
      </c>
      <c r="C57">
        <f t="shared" si="0"/>
        <v>0</v>
      </c>
      <c r="D57">
        <f>IF('RNV 04 2025'!G57="Acepta", 1, IF('RNV 04 2025'!G57="Rechaza", 0.5, IF(ISBLANK('RNV 04 2025'!G57), 0, )))</f>
        <v>0</v>
      </c>
      <c r="E57">
        <f>IF('RNV 04 2025'!I57="Se señala",1,0)</f>
        <v>0</v>
      </c>
      <c r="F57">
        <f t="shared" si="1"/>
        <v>0</v>
      </c>
      <c r="G57" t="str">
        <f>IF('RNV 04 2025'!L57="Implementadas", 1, IF('RNV 04 2025'!L57="Parcialmente implementadas", 0.5, IF('RNV 04 2025'!L57="No implementadas", 0,"0" )))</f>
        <v>0</v>
      </c>
    </row>
    <row r="58" spans="1:7" x14ac:dyDescent="0.25">
      <c r="A58">
        <f>IF(LEN('RNV 04 2025'!G58)&gt;0, 1, 0)</f>
        <v>0</v>
      </c>
      <c r="B58">
        <f>IF('RNV 04 2025'!J58="En tiempo",1,0)</f>
        <v>0</v>
      </c>
      <c r="C58">
        <f t="shared" si="0"/>
        <v>0</v>
      </c>
      <c r="D58">
        <f>IF('RNV 04 2025'!G58="Acepta", 1, IF('RNV 04 2025'!G58="Rechaza", 0.5, IF(ISBLANK('RNV 04 2025'!G58), 0, )))</f>
        <v>0</v>
      </c>
      <c r="E58">
        <f>IF('RNV 04 2025'!I58="Se señala",1,0)</f>
        <v>0</v>
      </c>
      <c r="F58">
        <f t="shared" si="1"/>
        <v>0</v>
      </c>
      <c r="G58" t="str">
        <f>IF('RNV 04 2025'!L58="Implementadas", 1, IF('RNV 04 2025'!L58="Parcialmente implementadas", 0.5, IF('RNV 04 2025'!L58="No implementadas", 0,"0" )))</f>
        <v>0</v>
      </c>
    </row>
    <row r="59" spans="1:7" x14ac:dyDescent="0.25">
      <c r="A59">
        <f>IF(LEN('RNV 04 2025'!G59)&gt;0, 1, 0)</f>
        <v>0</v>
      </c>
      <c r="B59">
        <f>IF('RNV 04 2025'!J59="En tiempo",1,0)</f>
        <v>0</v>
      </c>
      <c r="C59">
        <f t="shared" si="0"/>
        <v>0</v>
      </c>
      <c r="D59">
        <f>IF('RNV 04 2025'!G59="Acepta", 1, IF('RNV 04 2025'!G59="Rechaza", 0.5, IF(ISBLANK('RNV 04 2025'!G59), 0, )))</f>
        <v>0</v>
      </c>
      <c r="E59">
        <f>IF('RNV 04 2025'!I59="Se señala",1,0)</f>
        <v>0</v>
      </c>
      <c r="F59">
        <f t="shared" si="1"/>
        <v>0</v>
      </c>
      <c r="G59" t="str">
        <f>IF('RNV 04 2025'!L59="Implementadas", 1, IF('RNV 04 2025'!L59="Parcialmente implementadas", 0.5, IF('RNV 04 2025'!L59="No implementadas", 0,"0" )))</f>
        <v>0</v>
      </c>
    </row>
    <row r="60" spans="1:7" x14ac:dyDescent="0.25">
      <c r="A60">
        <f>IF(LEN('RNV 04 2025'!G60)&gt;0, 1, 0)</f>
        <v>0</v>
      </c>
      <c r="B60">
        <f>IF('RNV 04 2025'!J60="En tiempo",1,0)</f>
        <v>0</v>
      </c>
      <c r="C60">
        <f t="shared" si="0"/>
        <v>0</v>
      </c>
      <c r="D60">
        <f>IF('RNV 04 2025'!G60="Acepta", 1, IF('RNV 04 2025'!G60="Rechaza", 0.5, IF(ISBLANK('RNV 04 2025'!G60), 0, )))</f>
        <v>0</v>
      </c>
      <c r="E60">
        <f>IF('RNV 04 2025'!I60="Se señala",1,0)</f>
        <v>0</v>
      </c>
      <c r="F60">
        <f t="shared" si="1"/>
        <v>0</v>
      </c>
      <c r="G60" t="str">
        <f>IF('RNV 04 2025'!L60="Implementadas", 1, IF('RNV 04 2025'!L60="Parcialmente implementadas", 0.5, IF('RNV 04 2025'!L60="No implementadas", 0,"0" )))</f>
        <v>0</v>
      </c>
    </row>
    <row r="61" spans="1:7" x14ac:dyDescent="0.25">
      <c r="A61">
        <f>IF(LEN('RNV 04 2025'!G61)&gt;0, 1, 0)</f>
        <v>0</v>
      </c>
      <c r="B61">
        <f>IF('RNV 04 2025'!J61="En tiempo",1,0)</f>
        <v>0</v>
      </c>
      <c r="C61">
        <f t="shared" si="0"/>
        <v>0</v>
      </c>
      <c r="D61">
        <f>IF('RNV 04 2025'!G61="Acepta", 1, IF('RNV 04 2025'!G61="Rechaza", 0.5, IF(ISBLANK('RNV 04 2025'!G61), 0, )))</f>
        <v>0</v>
      </c>
      <c r="E61">
        <f>IF('RNV 04 2025'!I61="Se señala",1,0)</f>
        <v>0</v>
      </c>
      <c r="F61">
        <f t="shared" si="1"/>
        <v>0</v>
      </c>
      <c r="G61" t="str">
        <f>IF('RNV 04 2025'!L61="Implementadas", 1, IF('RNV 04 2025'!L61="Parcialmente implementadas", 0.5, IF('RNV 04 2025'!L61="No implementadas", 0,"0" )))</f>
        <v>0</v>
      </c>
    </row>
    <row r="62" spans="1:7" x14ac:dyDescent="0.25">
      <c r="A62">
        <f>IF(LEN('RNV 04 2025'!G62)&gt;0, 1, 0)</f>
        <v>1</v>
      </c>
      <c r="B62">
        <f>IF('RNV 04 2025'!J62="En tiempo",1,0)</f>
        <v>1</v>
      </c>
      <c r="C62">
        <f t="shared" si="0"/>
        <v>1</v>
      </c>
      <c r="D62">
        <f>IF('RNV 04 2025'!G62="Acepta", 1, IF('RNV 04 2025'!G62="Rechaza", 0.5, IF(ISBLANK('RNV 04 2025'!G62), 0, )))</f>
        <v>1</v>
      </c>
      <c r="E62">
        <f>IF('RNV 04 2025'!I62="Se señala",1,0)</f>
        <v>1</v>
      </c>
      <c r="F62">
        <f t="shared" si="1"/>
        <v>1</v>
      </c>
      <c r="G62">
        <f>IF('RNV 04 2025'!L62="Implementadas", 1, IF('RNV 04 2025'!L62="Parcialmente implementadas", 0.5, IF('RNV 04 2025'!L62="No implementadas", 0,"0" )))</f>
        <v>0.5</v>
      </c>
    </row>
    <row r="63" spans="1:7" x14ac:dyDescent="0.25">
      <c r="A63">
        <f>IF(LEN('RNV 04 2025'!G63)&gt;0, 1, 0)</f>
        <v>1</v>
      </c>
      <c r="B63">
        <f>IF('RNV 04 2025'!J63="En tiempo",1,0)</f>
        <v>1</v>
      </c>
      <c r="C63">
        <f t="shared" si="0"/>
        <v>1</v>
      </c>
      <c r="D63">
        <f>IF('RNV 04 2025'!G63="Acepta", 1, IF('RNV 04 2025'!G63="Rechaza", 0.5, IF(ISBLANK('RNV 04 2025'!G63), 0, )))</f>
        <v>1</v>
      </c>
      <c r="E63">
        <f>IF('RNV 04 2025'!I63="Se señala",1,0)</f>
        <v>1</v>
      </c>
      <c r="F63">
        <f t="shared" si="1"/>
        <v>1</v>
      </c>
      <c r="G63" t="str">
        <f>IF('RNV 04 2025'!L63="Implementadas", 1, IF('RNV 04 2025'!L63="Parcialmente implementadas", 0.5, IF('RNV 04 2025'!L63="No implementadas", 0,"0" )))</f>
        <v>0</v>
      </c>
    </row>
    <row r="64" spans="1:7" x14ac:dyDescent="0.25">
      <c r="A64">
        <f>IF(LEN('RNV 04 2025'!G64)&gt;0, 1, 0)</f>
        <v>1</v>
      </c>
      <c r="B64">
        <f>IF('RNV 04 2025'!J64="En tiempo",1,0)</f>
        <v>1</v>
      </c>
      <c r="C64">
        <f t="shared" si="0"/>
        <v>1</v>
      </c>
      <c r="D64">
        <f>IF('RNV 04 2025'!G64="Acepta", 1, IF('RNV 04 2025'!G64="Rechaza", 0.5, IF(ISBLANK('RNV 04 2025'!G64), 0, )))</f>
        <v>0.5</v>
      </c>
      <c r="E64">
        <f>IF('RNV 04 2025'!I64="Se señala",1,0)</f>
        <v>1</v>
      </c>
      <c r="F64">
        <f t="shared" si="1"/>
        <v>0.75</v>
      </c>
      <c r="G64">
        <f>IF('RNV 04 2025'!L64="Implementadas", 1, IF('RNV 04 2025'!L64="Parcialmente implementadas", 0.5, IF('RNV 04 2025'!L64="No implementadas", 0,"0" )))</f>
        <v>0</v>
      </c>
    </row>
    <row r="65" spans="1:7" x14ac:dyDescent="0.25">
      <c r="A65">
        <f>IF(LEN('RNV 04 2025'!G65)&gt;0, 1, 0)</f>
        <v>0</v>
      </c>
      <c r="B65">
        <f>IF('RNV 04 2025'!J65="En tiempo",1,0)</f>
        <v>0</v>
      </c>
      <c r="C65">
        <f t="shared" si="0"/>
        <v>0</v>
      </c>
      <c r="D65">
        <f>IF('RNV 04 2025'!G65="Acepta", 1, IF('RNV 04 2025'!G65="Rechaza", 0.5, IF(ISBLANK('RNV 04 2025'!G65), 0, )))</f>
        <v>0</v>
      </c>
      <c r="E65">
        <f>IF('RNV 04 2025'!I65="Se señala",1,0)</f>
        <v>0</v>
      </c>
      <c r="F65">
        <f t="shared" si="1"/>
        <v>0</v>
      </c>
      <c r="G65" t="str">
        <f>IF('RNV 04 2025'!L65="Implementadas", 1, IF('RNV 04 2025'!L65="Parcialmente implementadas", 0.5, IF('RNV 04 2025'!L65="No implementadas", 0,"0" )))</f>
        <v>0</v>
      </c>
    </row>
    <row r="66" spans="1:7" x14ac:dyDescent="0.25">
      <c r="A66">
        <f>IF(LEN('RNV 04 2025'!G66)&gt;0, 1, 0)</f>
        <v>1</v>
      </c>
      <c r="B66">
        <f>IF('RNV 04 2025'!J66="En tiempo",1,0)</f>
        <v>1</v>
      </c>
      <c r="C66">
        <f t="shared" si="0"/>
        <v>1</v>
      </c>
      <c r="D66">
        <f>IF('RNV 04 2025'!G66="Acepta", 1, IF('RNV 04 2025'!G66="Rechaza", 0.5, IF(ISBLANK('RNV 04 2025'!G66), 0, )))</f>
        <v>1</v>
      </c>
      <c r="E66">
        <f>IF('RNV 04 2025'!I66="Se señala",1,0)</f>
        <v>1</v>
      </c>
      <c r="F66">
        <f t="shared" si="1"/>
        <v>1</v>
      </c>
      <c r="G66" t="str">
        <f>IF('RNV 04 2025'!L66="Implementadas", 1, IF('RNV 04 2025'!L66="Parcialmente implementadas", 0.5, IF('RNV 04 2025'!L66="No implementadas", 0,"0" )))</f>
        <v>0</v>
      </c>
    </row>
    <row r="67" spans="1:7" x14ac:dyDescent="0.25">
      <c r="A67">
        <f>IF(LEN('RNV 04 2025'!G67)&gt;0, 1, 0)</f>
        <v>0</v>
      </c>
      <c r="B67">
        <f>IF('RNV 04 2025'!J67="En tiempo",1,0)</f>
        <v>0</v>
      </c>
      <c r="C67">
        <f t="shared" ref="C67:C130" si="2">(A67+B67)/2</f>
        <v>0</v>
      </c>
      <c r="D67">
        <f>IF('RNV 04 2025'!G67="Acepta", 1, IF('RNV 04 2025'!G67="Rechaza", 0.5, IF(ISBLANK('RNV 04 2025'!G67), 0, )))</f>
        <v>0</v>
      </c>
      <c r="E67">
        <f>IF('RNV 04 2025'!I67="Se señala",1,0)</f>
        <v>0</v>
      </c>
      <c r="F67">
        <f t="shared" ref="F67:F130" si="3">(D67+E67)/2</f>
        <v>0</v>
      </c>
      <c r="G67" t="str">
        <f>IF('RNV 04 2025'!L67="Implementadas", 1, IF('RNV 04 2025'!L67="Parcialmente implementadas", 0.5, IF('RNV 04 2025'!L67="No implementadas", 0,"0" )))</f>
        <v>0</v>
      </c>
    </row>
    <row r="68" spans="1:7" x14ac:dyDescent="0.25">
      <c r="A68">
        <f>IF(LEN('RNV 04 2025'!G68)&gt;0, 1, 0)</f>
        <v>1</v>
      </c>
      <c r="B68">
        <f>IF('RNV 04 2025'!J68="En tiempo",1,0)</f>
        <v>1</v>
      </c>
      <c r="C68">
        <f t="shared" si="2"/>
        <v>1</v>
      </c>
      <c r="D68">
        <f>IF('RNV 04 2025'!G68="Acepta", 1, IF('RNV 04 2025'!G68="Rechaza", 0.5, IF(ISBLANK('RNV 04 2025'!G68), 0, )))</f>
        <v>1</v>
      </c>
      <c r="E68">
        <f>IF('RNV 04 2025'!I68="Se señala",1,0)</f>
        <v>1</v>
      </c>
      <c r="F68">
        <f t="shared" si="3"/>
        <v>1</v>
      </c>
      <c r="G68" t="str">
        <f>IF('RNV 04 2025'!L68="Implementadas", 1, IF('RNV 04 2025'!L68="Parcialmente implementadas", 0.5, IF('RNV 04 2025'!L68="No implementadas", 0,"0" )))</f>
        <v>0</v>
      </c>
    </row>
    <row r="69" spans="1:7" x14ac:dyDescent="0.25">
      <c r="A69">
        <f>IF(LEN('RNV 04 2025'!G69)&gt;0, 1, 0)</f>
        <v>1</v>
      </c>
      <c r="B69">
        <f>IF('RNV 04 2025'!J69="En tiempo",1,0)</f>
        <v>1</v>
      </c>
      <c r="C69">
        <f t="shared" si="2"/>
        <v>1</v>
      </c>
      <c r="D69">
        <f>IF('RNV 04 2025'!G69="Acepta", 1, IF('RNV 04 2025'!G69="Rechaza", 0.5, IF(ISBLANK('RNV 04 2025'!G69), 0, )))</f>
        <v>1</v>
      </c>
      <c r="E69">
        <f>IF('RNV 04 2025'!I69="Se señala",1,0)</f>
        <v>1</v>
      </c>
      <c r="F69">
        <f t="shared" si="3"/>
        <v>1</v>
      </c>
      <c r="G69">
        <f>IF('RNV 04 2025'!L69="Implementadas", 1, IF('RNV 04 2025'!L69="Parcialmente implementadas", 0.5, IF('RNV 04 2025'!L69="No implementadas", 0,"0" )))</f>
        <v>0.5</v>
      </c>
    </row>
    <row r="70" spans="1:7" x14ac:dyDescent="0.25">
      <c r="A70">
        <f>IF(LEN('RNV 04 2025'!G70)&gt;0, 1, 0)</f>
        <v>1</v>
      </c>
      <c r="B70">
        <f>IF('RNV 04 2025'!J70="En tiempo",1,0)</f>
        <v>0</v>
      </c>
      <c r="C70">
        <f t="shared" si="2"/>
        <v>0.5</v>
      </c>
      <c r="D70">
        <f>IF('RNV 04 2025'!G70="Acepta", 1, IF('RNV 04 2025'!G70="Rechaza", 0.5, IF(ISBLANK('RNV 04 2025'!G70), 0, )))</f>
        <v>1</v>
      </c>
      <c r="E70">
        <f>IF('RNV 04 2025'!I70="Se señala",1,0)</f>
        <v>1</v>
      </c>
      <c r="F70">
        <f t="shared" si="3"/>
        <v>1</v>
      </c>
      <c r="G70">
        <f>IF('RNV 04 2025'!L70="Implementadas", 1, IF('RNV 04 2025'!L70="Parcialmente implementadas", 0.5, IF('RNV 04 2025'!L70="No implementadas", 0,"0" )))</f>
        <v>1</v>
      </c>
    </row>
    <row r="71" spans="1:7" x14ac:dyDescent="0.25">
      <c r="A71">
        <f>IF(LEN('RNV 04 2025'!G71)&gt;0, 1, 0)</f>
        <v>1</v>
      </c>
      <c r="B71">
        <f>IF('RNV 04 2025'!J71="En tiempo",1,0)</f>
        <v>0</v>
      </c>
      <c r="C71">
        <f t="shared" si="2"/>
        <v>0.5</v>
      </c>
      <c r="D71">
        <f>IF('RNV 04 2025'!G71="Acepta", 1, IF('RNV 04 2025'!G71="Rechaza", 0.5, IF(ISBLANK('RNV 04 2025'!G71), 0, )))</f>
        <v>1</v>
      </c>
      <c r="E71">
        <f>IF('RNV 04 2025'!I71="Se señala",1,0)</f>
        <v>1</v>
      </c>
      <c r="F71">
        <f t="shared" si="3"/>
        <v>1</v>
      </c>
      <c r="G71">
        <f>IF('RNV 04 2025'!L71="Implementadas", 1, IF('RNV 04 2025'!L71="Parcialmente implementadas", 0.5, IF('RNV 04 2025'!L71="No implementadas", 0,"0" )))</f>
        <v>0.5</v>
      </c>
    </row>
    <row r="72" spans="1:7" x14ac:dyDescent="0.25">
      <c r="A72">
        <f>IF(LEN('RNV 04 2025'!G72)&gt;0, 1, 0)</f>
        <v>1</v>
      </c>
      <c r="B72">
        <f>IF('RNV 04 2025'!J72="En tiempo",1,0)</f>
        <v>1</v>
      </c>
      <c r="C72">
        <f t="shared" si="2"/>
        <v>1</v>
      </c>
      <c r="D72">
        <f>IF('RNV 04 2025'!G72="Acepta", 1, IF('RNV 04 2025'!G72="Rechaza", 0.5, IF(ISBLANK('RNV 04 2025'!G72), 0, )))</f>
        <v>1</v>
      </c>
      <c r="E72">
        <f>IF('RNV 04 2025'!I72="Se señala",1,0)</f>
        <v>1</v>
      </c>
      <c r="F72">
        <f t="shared" si="3"/>
        <v>1</v>
      </c>
      <c r="G72" t="str">
        <f>IF('RNV 04 2025'!L72="Implementadas", 1, IF('RNV 04 2025'!L72="Parcialmente implementadas", 0.5, IF('RNV 04 2025'!L72="No implementadas", 0,"0" )))</f>
        <v>0</v>
      </c>
    </row>
    <row r="73" spans="1:7" x14ac:dyDescent="0.25">
      <c r="A73">
        <f>IF(LEN('RNV 04 2025'!G73)&gt;0, 1, 0)</f>
        <v>0</v>
      </c>
      <c r="B73">
        <f>IF('RNV 04 2025'!J73="En tiempo",1,0)</f>
        <v>0</v>
      </c>
      <c r="C73">
        <f t="shared" si="2"/>
        <v>0</v>
      </c>
      <c r="D73">
        <f>IF('RNV 04 2025'!G73="Acepta", 1, IF('RNV 04 2025'!G73="Rechaza", 0.5, IF(ISBLANK('RNV 04 2025'!G73), 0, )))</f>
        <v>0</v>
      </c>
      <c r="E73">
        <f>IF('RNV 04 2025'!I73="Se señala",1,0)</f>
        <v>0</v>
      </c>
      <c r="F73">
        <f t="shared" si="3"/>
        <v>0</v>
      </c>
      <c r="G73" t="str">
        <f>IF('RNV 04 2025'!L73="Implementadas", 1, IF('RNV 04 2025'!L73="Parcialmente implementadas", 0.5, IF('RNV 04 2025'!L73="No implementadas", 0,"0" )))</f>
        <v>0</v>
      </c>
    </row>
    <row r="74" spans="1:7" x14ac:dyDescent="0.25">
      <c r="A74">
        <f>IF(LEN('RNV 04 2025'!G74)&gt;0, 1, 0)</f>
        <v>0</v>
      </c>
      <c r="B74">
        <f>IF('RNV 04 2025'!J74="En tiempo",1,0)</f>
        <v>0</v>
      </c>
      <c r="C74">
        <f t="shared" si="2"/>
        <v>0</v>
      </c>
      <c r="D74">
        <f>IF('RNV 04 2025'!G74="Acepta", 1, IF('RNV 04 2025'!G74="Rechaza", 0.5, IF(ISBLANK('RNV 04 2025'!G74), 0, )))</f>
        <v>0</v>
      </c>
      <c r="E74">
        <f>IF('RNV 04 2025'!I74="Se señala",1,0)</f>
        <v>0</v>
      </c>
      <c r="F74">
        <f t="shared" si="3"/>
        <v>0</v>
      </c>
      <c r="G74" t="str">
        <f>IF('RNV 04 2025'!L74="Implementadas", 1, IF('RNV 04 2025'!L74="Parcialmente implementadas", 0.5, IF('RNV 04 2025'!L74="No implementadas", 0,"0" )))</f>
        <v>0</v>
      </c>
    </row>
    <row r="75" spans="1:7" x14ac:dyDescent="0.25">
      <c r="A75">
        <f>IF(LEN('RNV 04 2025'!G75)&gt;0, 1, 0)</f>
        <v>1</v>
      </c>
      <c r="B75">
        <f>IF('RNV 04 2025'!J75="En tiempo",1,0)</f>
        <v>0</v>
      </c>
      <c r="C75">
        <f t="shared" si="2"/>
        <v>0.5</v>
      </c>
      <c r="D75">
        <f>IF('RNV 04 2025'!G75="Acepta", 1, IF('RNV 04 2025'!G75="Rechaza", 0.5, IF(ISBLANK('RNV 04 2025'!G75), 0, )))</f>
        <v>1</v>
      </c>
      <c r="E75">
        <f>IF('RNV 04 2025'!I75="Se señala",1,0)</f>
        <v>1</v>
      </c>
      <c r="F75">
        <f t="shared" si="3"/>
        <v>1</v>
      </c>
      <c r="G75">
        <f>IF('RNV 04 2025'!L75="Implementadas", 1, IF('RNV 04 2025'!L75="Parcialmente implementadas", 0.5, IF('RNV 04 2025'!L75="No implementadas", 0,"0" )))</f>
        <v>1</v>
      </c>
    </row>
    <row r="76" spans="1:7" x14ac:dyDescent="0.25">
      <c r="A76">
        <f>IF(LEN('RNV 04 2025'!G76)&gt;0, 1, 0)</f>
        <v>0</v>
      </c>
      <c r="B76">
        <f>IF('RNV 04 2025'!J76="En tiempo",1,0)</f>
        <v>0</v>
      </c>
      <c r="C76">
        <f t="shared" si="2"/>
        <v>0</v>
      </c>
      <c r="D76">
        <f>IF('RNV 04 2025'!G76="Acepta", 1, IF('RNV 04 2025'!G76="Rechaza", 0.5, IF(ISBLANK('RNV 04 2025'!G76), 0, )))</f>
        <v>0</v>
      </c>
      <c r="E76">
        <f>IF('RNV 04 2025'!I76="Se señala",1,0)</f>
        <v>0</v>
      </c>
      <c r="F76">
        <f t="shared" si="3"/>
        <v>0</v>
      </c>
      <c r="G76" t="str">
        <f>IF('RNV 04 2025'!L76="Implementadas", 1, IF('RNV 04 2025'!L76="Parcialmente implementadas", 0.5, IF('RNV 04 2025'!L76="No implementadas", 0,"0" )))</f>
        <v>0</v>
      </c>
    </row>
    <row r="77" spans="1:7" x14ac:dyDescent="0.25">
      <c r="A77">
        <f>IF(LEN('RNV 04 2025'!G77)&gt;0, 1, 0)</f>
        <v>1</v>
      </c>
      <c r="B77">
        <f>IF('RNV 04 2025'!J77="En tiempo",1,0)</f>
        <v>1</v>
      </c>
      <c r="C77">
        <f t="shared" si="2"/>
        <v>1</v>
      </c>
      <c r="D77">
        <f>IF('RNV 04 2025'!G77="Acepta", 1, IF('RNV 04 2025'!G77="Rechaza", 0.5, IF(ISBLANK('RNV 04 2025'!G77), 0, )))</f>
        <v>1</v>
      </c>
      <c r="E77">
        <f>IF('RNV 04 2025'!I77="Se señala",1,0)</f>
        <v>1</v>
      </c>
      <c r="F77">
        <f t="shared" si="3"/>
        <v>1</v>
      </c>
      <c r="G77" t="str">
        <f>IF('RNV 04 2025'!L77="Implementadas", 1, IF('RNV 04 2025'!L77="Parcialmente implementadas", 0.5, IF('RNV 04 2025'!L77="No implementadas", 0,"0" )))</f>
        <v>0</v>
      </c>
    </row>
    <row r="78" spans="1:7" x14ac:dyDescent="0.25">
      <c r="A78">
        <f>IF(LEN('RNV 04 2025'!G78)&gt;0, 1, 0)</f>
        <v>0</v>
      </c>
      <c r="B78">
        <f>IF('RNV 04 2025'!J78="En tiempo",1,0)</f>
        <v>0</v>
      </c>
      <c r="C78">
        <f t="shared" si="2"/>
        <v>0</v>
      </c>
      <c r="D78">
        <f>IF('RNV 04 2025'!G78="Acepta", 1, IF('RNV 04 2025'!G78="Rechaza", 0.5, IF(ISBLANK('RNV 04 2025'!G78), 0, )))</f>
        <v>0</v>
      </c>
      <c r="E78">
        <f>IF('RNV 04 2025'!I78="Se señala",1,0)</f>
        <v>0</v>
      </c>
      <c r="F78">
        <f t="shared" si="3"/>
        <v>0</v>
      </c>
      <c r="G78" t="str">
        <f>IF('RNV 04 2025'!L78="Implementadas", 1, IF('RNV 04 2025'!L78="Parcialmente implementadas", 0.5, IF('RNV 04 2025'!L78="No implementadas", 0,"0" )))</f>
        <v>0</v>
      </c>
    </row>
    <row r="79" spans="1:7" x14ac:dyDescent="0.25">
      <c r="A79">
        <f>IF(LEN('RNV 04 2025'!G79)&gt;0, 1, 0)</f>
        <v>0</v>
      </c>
      <c r="B79">
        <f>IF('RNV 04 2025'!J79="En tiempo",1,0)</f>
        <v>0</v>
      </c>
      <c r="C79">
        <f t="shared" si="2"/>
        <v>0</v>
      </c>
      <c r="D79">
        <f>IF('RNV 04 2025'!G79="Acepta", 1, IF('RNV 04 2025'!G79="Rechaza", 0.5, IF(ISBLANK('RNV 04 2025'!G79), 0, )))</f>
        <v>0</v>
      </c>
      <c r="E79">
        <f>IF('RNV 04 2025'!I79="Se señala",1,0)</f>
        <v>0</v>
      </c>
      <c r="F79">
        <f t="shared" si="3"/>
        <v>0</v>
      </c>
      <c r="G79" t="str">
        <f>IF('RNV 04 2025'!L79="Implementadas", 1, IF('RNV 04 2025'!L79="Parcialmente implementadas", 0.5, IF('RNV 04 2025'!L79="No implementadas", 0,"0" )))</f>
        <v>0</v>
      </c>
    </row>
    <row r="80" spans="1:7" x14ac:dyDescent="0.25">
      <c r="A80">
        <f>IF(LEN('RNV 04 2025'!G80)&gt;0, 1, 0)</f>
        <v>0</v>
      </c>
      <c r="B80">
        <f>IF('RNV 04 2025'!J80="En tiempo",1,0)</f>
        <v>0</v>
      </c>
      <c r="C80">
        <f t="shared" si="2"/>
        <v>0</v>
      </c>
      <c r="D80">
        <f>IF('RNV 04 2025'!G80="Acepta", 1, IF('RNV 04 2025'!G80="Rechaza", 0.5, IF(ISBLANK('RNV 04 2025'!G80), 0, )))</f>
        <v>0</v>
      </c>
      <c r="E80">
        <f>IF('RNV 04 2025'!I80="Se señala",1,0)</f>
        <v>0</v>
      </c>
      <c r="F80">
        <f t="shared" si="3"/>
        <v>0</v>
      </c>
      <c r="G80" t="str">
        <f>IF('RNV 04 2025'!L80="Implementadas", 1, IF('RNV 04 2025'!L80="Parcialmente implementadas", 0.5, IF('RNV 04 2025'!L80="No implementadas", 0,"0" )))</f>
        <v>0</v>
      </c>
    </row>
    <row r="81" spans="1:7" x14ac:dyDescent="0.25">
      <c r="A81">
        <f>IF(LEN('RNV 04 2025'!G81)&gt;0, 1, 0)</f>
        <v>1</v>
      </c>
      <c r="B81">
        <f>IF('RNV 04 2025'!J81="En tiempo",1,0)</f>
        <v>1</v>
      </c>
      <c r="C81">
        <f t="shared" si="2"/>
        <v>1</v>
      </c>
      <c r="D81">
        <f>IF('RNV 04 2025'!G81="Acepta", 1, IF('RNV 04 2025'!G81="Rechaza", 0.5, IF(ISBLANK('RNV 04 2025'!G81), 0, )))</f>
        <v>1</v>
      </c>
      <c r="E81">
        <f>IF('RNV 04 2025'!I81="Se señala",1,0)</f>
        <v>1</v>
      </c>
      <c r="F81">
        <f t="shared" si="3"/>
        <v>1</v>
      </c>
      <c r="G81">
        <f>IF('RNV 04 2025'!L81="Implementadas", 1, IF('RNV 04 2025'!L81="Parcialmente implementadas", 0.5, IF('RNV 04 2025'!L81="No implementadas", 0,"0" )))</f>
        <v>1</v>
      </c>
    </row>
    <row r="82" spans="1:7" x14ac:dyDescent="0.25">
      <c r="A82">
        <f>IF(LEN('RNV 04 2025'!G82)&gt;0, 1, 0)</f>
        <v>0</v>
      </c>
      <c r="B82">
        <f>IF('RNV 04 2025'!J82="En tiempo",1,0)</f>
        <v>0</v>
      </c>
      <c r="C82">
        <f t="shared" si="2"/>
        <v>0</v>
      </c>
      <c r="D82">
        <f>IF('RNV 04 2025'!G82="Acepta", 1, IF('RNV 04 2025'!G82="Rechaza", 0.5, IF(ISBLANK('RNV 04 2025'!G82), 0, )))</f>
        <v>0</v>
      </c>
      <c r="E82">
        <f>IF('RNV 04 2025'!I82="Se señala",1,0)</f>
        <v>0</v>
      </c>
      <c r="F82">
        <f t="shared" si="3"/>
        <v>0</v>
      </c>
      <c r="G82" t="str">
        <f>IF('RNV 04 2025'!L82="Implementadas", 1, IF('RNV 04 2025'!L82="Parcialmente implementadas", 0.5, IF('RNV 04 2025'!L82="No implementadas", 0,"0" )))</f>
        <v>0</v>
      </c>
    </row>
    <row r="83" spans="1:7" x14ac:dyDescent="0.25">
      <c r="A83">
        <f>IF(LEN('RNV 04 2025'!G83)&gt;0, 1, 0)</f>
        <v>0</v>
      </c>
      <c r="B83">
        <f>IF('RNV 04 2025'!J83="En tiempo",1,0)</f>
        <v>0</v>
      </c>
      <c r="C83">
        <f t="shared" si="2"/>
        <v>0</v>
      </c>
      <c r="D83">
        <f>IF('RNV 04 2025'!G83="Acepta", 1, IF('RNV 04 2025'!G83="Rechaza", 0.5, IF(ISBLANK('RNV 04 2025'!G83), 0, )))</f>
        <v>0</v>
      </c>
      <c r="E83">
        <f>IF('RNV 04 2025'!I83="Se señala",1,0)</f>
        <v>0</v>
      </c>
      <c r="F83">
        <f t="shared" si="3"/>
        <v>0</v>
      </c>
      <c r="G83" t="str">
        <f>IF('RNV 04 2025'!L83="Implementadas", 1, IF('RNV 04 2025'!L83="Parcialmente implementadas", 0.5, IF('RNV 04 2025'!L83="No implementadas", 0,"0" )))</f>
        <v>0</v>
      </c>
    </row>
    <row r="84" spans="1:7" x14ac:dyDescent="0.25">
      <c r="A84">
        <f>IF(LEN('RNV 04 2025'!G84)&gt;0, 1, 0)</f>
        <v>1</v>
      </c>
      <c r="B84">
        <f>IF('RNV 04 2025'!J84="En tiempo",1,0)</f>
        <v>1</v>
      </c>
      <c r="C84">
        <f t="shared" si="2"/>
        <v>1</v>
      </c>
      <c r="D84">
        <f>IF('RNV 04 2025'!G84="Acepta", 1, IF('RNV 04 2025'!G84="Rechaza", 0.5, IF(ISBLANK('RNV 04 2025'!G84), 0, )))</f>
        <v>1</v>
      </c>
      <c r="E84">
        <f>IF('RNV 04 2025'!I84="Se señala",1,0)</f>
        <v>1</v>
      </c>
      <c r="F84">
        <f t="shared" si="3"/>
        <v>1</v>
      </c>
      <c r="G84">
        <f>IF('RNV 04 2025'!L84="Implementadas", 1, IF('RNV 04 2025'!L84="Parcialmente implementadas", 0.5, IF('RNV 04 2025'!L84="No implementadas", 0,"0" )))</f>
        <v>1</v>
      </c>
    </row>
    <row r="85" spans="1:7" x14ac:dyDescent="0.25">
      <c r="A85">
        <f>IF(LEN('RNV 04 2025'!G85)&gt;0, 1, 0)</f>
        <v>0</v>
      </c>
      <c r="B85">
        <f>IF('RNV 04 2025'!J85="En tiempo",1,0)</f>
        <v>0</v>
      </c>
      <c r="C85">
        <f t="shared" si="2"/>
        <v>0</v>
      </c>
      <c r="D85">
        <f>IF('RNV 04 2025'!G85="Acepta", 1, IF('RNV 04 2025'!G85="Rechaza", 0.5, IF(ISBLANK('RNV 04 2025'!G85), 0, )))</f>
        <v>0</v>
      </c>
      <c r="E85">
        <f>IF('RNV 04 2025'!I85="Se señala",1,0)</f>
        <v>0</v>
      </c>
      <c r="F85">
        <f t="shared" si="3"/>
        <v>0</v>
      </c>
      <c r="G85" t="str">
        <f>IF('RNV 04 2025'!L85="Implementadas", 1, IF('RNV 04 2025'!L85="Parcialmente implementadas", 0.5, IF('RNV 04 2025'!L85="No implementadas", 0,"0" )))</f>
        <v>0</v>
      </c>
    </row>
    <row r="86" spans="1:7" x14ac:dyDescent="0.25">
      <c r="A86">
        <f>IF(LEN('RNV 04 2025'!G86)&gt;0, 1, 0)</f>
        <v>1</v>
      </c>
      <c r="B86">
        <f>IF('RNV 04 2025'!J86="En tiempo",1,0)</f>
        <v>0</v>
      </c>
      <c r="C86">
        <f t="shared" si="2"/>
        <v>0.5</v>
      </c>
      <c r="D86">
        <f>IF('RNV 04 2025'!G86="Acepta", 1, IF('RNV 04 2025'!G86="Rechaza", 0.5, IF(ISBLANK('RNV 04 2025'!G86), 0, )))</f>
        <v>1</v>
      </c>
      <c r="E86">
        <f>IF('RNV 04 2025'!I86="Se señala",1,0)</f>
        <v>1</v>
      </c>
      <c r="F86">
        <f t="shared" si="3"/>
        <v>1</v>
      </c>
      <c r="G86" t="str">
        <f>IF('RNV 04 2025'!L86="Implementadas", 1, IF('RNV 04 2025'!L86="Parcialmente implementadas", 0.5, IF('RNV 04 2025'!L86="No implementadas", 0,"0" )))</f>
        <v>0</v>
      </c>
    </row>
    <row r="87" spans="1:7" x14ac:dyDescent="0.25">
      <c r="A87">
        <f>IF(LEN('RNV 04 2025'!G87)&gt;0, 1, 0)</f>
        <v>1</v>
      </c>
      <c r="B87">
        <f>IF('RNV 04 2025'!J87="En tiempo",1,0)</f>
        <v>1</v>
      </c>
      <c r="C87">
        <f t="shared" si="2"/>
        <v>1</v>
      </c>
      <c r="D87">
        <f>IF('RNV 04 2025'!G87="Acepta", 1, IF('RNV 04 2025'!G87="Rechaza", 0.5, IF(ISBLANK('RNV 04 2025'!G87), 0, )))</f>
        <v>1</v>
      </c>
      <c r="E87">
        <f>IF('RNV 04 2025'!I87="Se señala",1,0)</f>
        <v>1</v>
      </c>
      <c r="F87">
        <f t="shared" si="3"/>
        <v>1</v>
      </c>
      <c r="G87" t="str">
        <f>IF('RNV 04 2025'!L87="Implementadas", 1, IF('RNV 04 2025'!L87="Parcialmente implementadas", 0.5, IF('RNV 04 2025'!L87="No implementadas", 0,"0" )))</f>
        <v>0</v>
      </c>
    </row>
    <row r="88" spans="1:7" x14ac:dyDescent="0.25">
      <c r="A88">
        <f>IF(LEN('RNV 04 2025'!G88)&gt;0, 1, 0)</f>
        <v>0</v>
      </c>
      <c r="B88">
        <f>IF('RNV 04 2025'!J88="En tiempo",1,0)</f>
        <v>0</v>
      </c>
      <c r="C88">
        <f t="shared" si="2"/>
        <v>0</v>
      </c>
      <c r="D88">
        <f>IF('RNV 04 2025'!G88="Acepta", 1, IF('RNV 04 2025'!G88="Rechaza", 0.5, IF(ISBLANK('RNV 04 2025'!G88), 0, )))</f>
        <v>0</v>
      </c>
      <c r="E88">
        <f>IF('RNV 04 2025'!I88="Se señala",1,0)</f>
        <v>0</v>
      </c>
      <c r="F88">
        <f t="shared" si="3"/>
        <v>0</v>
      </c>
      <c r="G88" t="str">
        <f>IF('RNV 04 2025'!L88="Implementadas", 1, IF('RNV 04 2025'!L88="Parcialmente implementadas", 0.5, IF('RNV 04 2025'!L88="No implementadas", 0,"0" )))</f>
        <v>0</v>
      </c>
    </row>
    <row r="89" spans="1:7" x14ac:dyDescent="0.25">
      <c r="A89">
        <f>IF(LEN('RNV 04 2025'!G89)&gt;0, 1, 0)</f>
        <v>1</v>
      </c>
      <c r="B89">
        <f>IF('RNV 04 2025'!J89="En tiempo",1,0)</f>
        <v>1</v>
      </c>
      <c r="C89">
        <f t="shared" si="2"/>
        <v>1</v>
      </c>
      <c r="D89">
        <f>IF('RNV 04 2025'!G89="Acepta", 1, IF('RNV 04 2025'!G89="Rechaza", 0.5, IF(ISBLANK('RNV 04 2025'!G89), 0, )))</f>
        <v>0.5</v>
      </c>
      <c r="E89">
        <f>IF('RNV 04 2025'!I89="Se señala",1,0)</f>
        <v>0</v>
      </c>
      <c r="F89">
        <f t="shared" si="3"/>
        <v>0.25</v>
      </c>
      <c r="G89">
        <f>IF('RNV 04 2025'!L89="Implementadas", 1, IF('RNV 04 2025'!L89="Parcialmente implementadas", 0.5, IF('RNV 04 2025'!L89="No implementadas", 0,"0" )))</f>
        <v>0.5</v>
      </c>
    </row>
    <row r="90" spans="1:7" x14ac:dyDescent="0.25">
      <c r="A90">
        <f>IF(LEN('RNV 04 2025'!G90)&gt;0, 1, 0)</f>
        <v>1</v>
      </c>
      <c r="B90">
        <f>IF('RNV 04 2025'!J90="En tiempo",1,0)</f>
        <v>1</v>
      </c>
      <c r="C90">
        <f t="shared" si="2"/>
        <v>1</v>
      </c>
      <c r="D90">
        <f>IF('RNV 04 2025'!G90="Acepta", 1, IF('RNV 04 2025'!G90="Rechaza", 0.5, IF(ISBLANK('RNV 04 2025'!G90), 0, )))</f>
        <v>1</v>
      </c>
      <c r="E90">
        <f>IF('RNV 04 2025'!I90="Se señala",1,0)</f>
        <v>1</v>
      </c>
      <c r="F90">
        <f t="shared" si="3"/>
        <v>1</v>
      </c>
      <c r="G90">
        <f>IF('RNV 04 2025'!L90="Implementadas", 1, IF('RNV 04 2025'!L90="Parcialmente implementadas", 0.5, IF('RNV 04 2025'!L90="No implementadas", 0,"0" )))</f>
        <v>0.5</v>
      </c>
    </row>
    <row r="91" spans="1:7" x14ac:dyDescent="0.25">
      <c r="A91">
        <f>IF(LEN('RNV 04 2025'!G91)&gt;0, 1, 0)</f>
        <v>0</v>
      </c>
      <c r="B91">
        <f>IF('RNV 04 2025'!J91="En tiempo",1,0)</f>
        <v>0</v>
      </c>
      <c r="C91">
        <f t="shared" si="2"/>
        <v>0</v>
      </c>
      <c r="D91">
        <f>IF('RNV 04 2025'!G91="Acepta", 1, IF('RNV 04 2025'!G91="Rechaza", 0.5, IF(ISBLANK('RNV 04 2025'!G91), 0, )))</f>
        <v>0</v>
      </c>
      <c r="E91">
        <f>IF('RNV 04 2025'!I91="Se señala",1,0)</f>
        <v>0</v>
      </c>
      <c r="F91">
        <f t="shared" si="3"/>
        <v>0</v>
      </c>
      <c r="G91" t="str">
        <f>IF('RNV 04 2025'!L91="Implementadas", 1, IF('RNV 04 2025'!L91="Parcialmente implementadas", 0.5, IF('RNV 04 2025'!L91="No implementadas", 0,"0" )))</f>
        <v>0</v>
      </c>
    </row>
    <row r="92" spans="1:7" x14ac:dyDescent="0.25">
      <c r="A92">
        <f>IF(LEN('RNV 04 2025'!G92)&gt;0, 1, 0)</f>
        <v>0</v>
      </c>
      <c r="B92">
        <f>IF('RNV 04 2025'!J92="En tiempo",1,0)</f>
        <v>0</v>
      </c>
      <c r="C92">
        <f t="shared" si="2"/>
        <v>0</v>
      </c>
      <c r="D92">
        <f>IF('RNV 04 2025'!G92="Acepta", 1, IF('RNV 04 2025'!G92="Rechaza", 0.5, IF(ISBLANK('RNV 04 2025'!G92), 0, )))</f>
        <v>0</v>
      </c>
      <c r="E92">
        <f>IF('RNV 04 2025'!I92="Se señala",1,0)</f>
        <v>0</v>
      </c>
      <c r="F92">
        <f t="shared" si="3"/>
        <v>0</v>
      </c>
      <c r="G92" t="str">
        <f>IF('RNV 04 2025'!L92="Implementadas", 1, IF('RNV 04 2025'!L92="Parcialmente implementadas", 0.5, IF('RNV 04 2025'!L92="No implementadas", 0,"0" )))</f>
        <v>0</v>
      </c>
    </row>
    <row r="93" spans="1:7" x14ac:dyDescent="0.25">
      <c r="A93">
        <f>IF(LEN('RNV 04 2025'!G93)&gt;0, 1, 0)</f>
        <v>1</v>
      </c>
      <c r="B93">
        <f>IF('RNV 04 2025'!J93="En tiempo",1,0)</f>
        <v>1</v>
      </c>
      <c r="C93">
        <f t="shared" si="2"/>
        <v>1</v>
      </c>
      <c r="D93">
        <f>IF('RNV 04 2025'!G93="Acepta", 1, IF('RNV 04 2025'!G93="Rechaza", 0.5, IF(ISBLANK('RNV 04 2025'!G93), 0, )))</f>
        <v>1</v>
      </c>
      <c r="E93">
        <f>IF('RNV 04 2025'!I93="Se señala",1,0)</f>
        <v>1</v>
      </c>
      <c r="F93">
        <f t="shared" si="3"/>
        <v>1</v>
      </c>
      <c r="G93" t="str">
        <f>IF('RNV 04 2025'!L93="Implementadas", 1, IF('RNV 04 2025'!L93="Parcialmente implementadas", 0.5, IF('RNV 04 2025'!L93="No implementadas", 0,"0" )))</f>
        <v>0</v>
      </c>
    </row>
    <row r="94" spans="1:7" x14ac:dyDescent="0.25">
      <c r="A94">
        <f>IF(LEN('RNV 04 2025'!G94)&gt;0, 1, 0)</f>
        <v>1</v>
      </c>
      <c r="B94">
        <f>IF('RNV 04 2025'!J94="En tiempo",1,0)</f>
        <v>1</v>
      </c>
      <c r="C94">
        <f t="shared" si="2"/>
        <v>1</v>
      </c>
      <c r="D94">
        <f>IF('RNV 04 2025'!G94="Acepta", 1, IF('RNV 04 2025'!G94="Rechaza", 0.5, IF(ISBLANK('RNV 04 2025'!G94), 0, )))</f>
        <v>1</v>
      </c>
      <c r="E94">
        <f>IF('RNV 04 2025'!I94="Se señala",1,0)</f>
        <v>1</v>
      </c>
      <c r="F94">
        <f t="shared" si="3"/>
        <v>1</v>
      </c>
      <c r="G94">
        <f>IF('RNV 04 2025'!L94="Implementadas", 1, IF('RNV 04 2025'!L94="Parcialmente implementadas", 0.5, IF('RNV 04 2025'!L94="No implementadas", 0,"0" )))</f>
        <v>1</v>
      </c>
    </row>
    <row r="95" spans="1:7" x14ac:dyDescent="0.25">
      <c r="A95">
        <f>IF(LEN('RNV 04 2025'!G95)&gt;0, 1, 0)</f>
        <v>0</v>
      </c>
      <c r="B95">
        <f>IF('RNV 04 2025'!J95="En tiempo",1,0)</f>
        <v>0</v>
      </c>
      <c r="C95">
        <f t="shared" si="2"/>
        <v>0</v>
      </c>
      <c r="D95">
        <f>IF('RNV 04 2025'!G95="Acepta", 1, IF('RNV 04 2025'!G95="Rechaza", 0.5, IF(ISBLANK('RNV 04 2025'!G95), 0, )))</f>
        <v>0</v>
      </c>
      <c r="E95">
        <f>IF('RNV 04 2025'!I95="Se señala",1,0)</f>
        <v>0</v>
      </c>
      <c r="F95">
        <f t="shared" si="3"/>
        <v>0</v>
      </c>
      <c r="G95" t="str">
        <f>IF('RNV 04 2025'!L95="Implementadas", 1, IF('RNV 04 2025'!L95="Parcialmente implementadas", 0.5, IF('RNV 04 2025'!L95="No implementadas", 0,"0" )))</f>
        <v>0</v>
      </c>
    </row>
    <row r="96" spans="1:7" x14ac:dyDescent="0.25">
      <c r="A96">
        <f>IF(LEN('RNV 04 2025'!G96)&gt;0, 1, 0)</f>
        <v>0</v>
      </c>
      <c r="B96">
        <f>IF('RNV 04 2025'!J96="En tiempo",1,0)</f>
        <v>0</v>
      </c>
      <c r="C96">
        <f t="shared" si="2"/>
        <v>0</v>
      </c>
      <c r="D96">
        <f>IF('RNV 04 2025'!G96="Acepta", 1, IF('RNV 04 2025'!G96="Rechaza", 0.5, IF(ISBLANK('RNV 04 2025'!G96), 0, )))</f>
        <v>0</v>
      </c>
      <c r="E96">
        <f>IF('RNV 04 2025'!I96="Se señala",1,0)</f>
        <v>0</v>
      </c>
      <c r="F96">
        <f t="shared" si="3"/>
        <v>0</v>
      </c>
      <c r="G96" t="str">
        <f>IF('RNV 04 2025'!L96="Implementadas", 1, IF('RNV 04 2025'!L96="Parcialmente implementadas", 0.5, IF('RNV 04 2025'!L96="No implementadas", 0,"0" )))</f>
        <v>0</v>
      </c>
    </row>
    <row r="97" spans="1:7" x14ac:dyDescent="0.25">
      <c r="A97">
        <f>IF(LEN('RNV 04 2025'!G97)&gt;0, 1, 0)</f>
        <v>1</v>
      </c>
      <c r="B97">
        <f>IF('RNV 04 2025'!J97="En tiempo",1,0)</f>
        <v>1</v>
      </c>
      <c r="C97">
        <f t="shared" si="2"/>
        <v>1</v>
      </c>
      <c r="D97">
        <f>IF('RNV 04 2025'!G97="Acepta", 1, IF('RNV 04 2025'!G97="Rechaza", 0.5, IF(ISBLANK('RNV 04 2025'!G97), 0, )))</f>
        <v>1</v>
      </c>
      <c r="E97">
        <f>IF('RNV 04 2025'!I97="Se señala",1,0)</f>
        <v>1</v>
      </c>
      <c r="F97">
        <f t="shared" si="3"/>
        <v>1</v>
      </c>
      <c r="G97" t="str">
        <f>IF('RNV 04 2025'!L97="Implementadas", 1, IF('RNV 04 2025'!L97="Parcialmente implementadas", 0.5, IF('RNV 04 2025'!L97="No implementadas", 0,"0" )))</f>
        <v>0</v>
      </c>
    </row>
    <row r="98" spans="1:7" x14ac:dyDescent="0.25">
      <c r="A98">
        <f>IF(LEN('RNV 04 2025'!G98)&gt;0, 1, 0)</f>
        <v>0</v>
      </c>
      <c r="B98">
        <f>IF('RNV 04 2025'!J98="En tiempo",1,0)</f>
        <v>0</v>
      </c>
      <c r="C98">
        <f t="shared" si="2"/>
        <v>0</v>
      </c>
      <c r="D98">
        <f>IF('RNV 04 2025'!G98="Acepta", 1, IF('RNV 04 2025'!G98="Rechaza", 0.5, IF(ISBLANK('RNV 04 2025'!G98), 0, )))</f>
        <v>0</v>
      </c>
      <c r="E98">
        <f>IF('RNV 04 2025'!I98="Se señala",1,0)</f>
        <v>0</v>
      </c>
      <c r="F98">
        <f t="shared" si="3"/>
        <v>0</v>
      </c>
      <c r="G98" t="str">
        <f>IF('RNV 04 2025'!L98="Implementadas", 1, IF('RNV 04 2025'!L98="Parcialmente implementadas", 0.5, IF('RNV 04 2025'!L98="No implementadas", 0,"0" )))</f>
        <v>0</v>
      </c>
    </row>
    <row r="99" spans="1:7" x14ac:dyDescent="0.25">
      <c r="A99">
        <f>IF(LEN('RNV 04 2025'!G99)&gt;0, 1, 0)</f>
        <v>1</v>
      </c>
      <c r="B99">
        <f>IF('RNV 04 2025'!J99="En tiempo",1,0)</f>
        <v>0</v>
      </c>
      <c r="C99">
        <f t="shared" si="2"/>
        <v>0.5</v>
      </c>
      <c r="D99">
        <f>IF('RNV 04 2025'!G99="Acepta", 1, IF('RNV 04 2025'!G99="Rechaza", 0.5, IF(ISBLANK('RNV 04 2025'!G99), 0, )))</f>
        <v>1</v>
      </c>
      <c r="E99">
        <f>IF('RNV 04 2025'!I99="Se señala",1,0)</f>
        <v>1</v>
      </c>
      <c r="F99">
        <f t="shared" si="3"/>
        <v>1</v>
      </c>
      <c r="G99" t="str">
        <f>IF('RNV 04 2025'!L99="Implementadas", 1, IF('RNV 04 2025'!L99="Parcialmente implementadas", 0.5, IF('RNV 04 2025'!L99="No implementadas", 0,"0" )))</f>
        <v>0</v>
      </c>
    </row>
    <row r="100" spans="1:7" x14ac:dyDescent="0.25">
      <c r="A100">
        <f>IF(LEN('RNV 04 2025'!G100)&gt;0, 1, 0)</f>
        <v>1</v>
      </c>
      <c r="B100">
        <f>IF('RNV 04 2025'!J100="En tiempo",1,0)</f>
        <v>1</v>
      </c>
      <c r="C100">
        <f t="shared" si="2"/>
        <v>1</v>
      </c>
      <c r="D100">
        <f>IF('RNV 04 2025'!G100="Acepta", 1, IF('RNV 04 2025'!G100="Rechaza", 0.5, IF(ISBLANK('RNV 04 2025'!G100), 0, )))</f>
        <v>1</v>
      </c>
      <c r="E100">
        <f>IF('RNV 04 2025'!I100="Se señala",1,0)</f>
        <v>1</v>
      </c>
      <c r="F100">
        <f t="shared" si="3"/>
        <v>1</v>
      </c>
      <c r="G100" t="str">
        <f>IF('RNV 04 2025'!L100="Implementadas", 1, IF('RNV 04 2025'!L100="Parcialmente implementadas", 0.5, IF('RNV 04 2025'!L100="No implementadas", 0,"0" )))</f>
        <v>0</v>
      </c>
    </row>
    <row r="101" spans="1:7" x14ac:dyDescent="0.25">
      <c r="A101">
        <f>IF(LEN('RNV 04 2025'!G101)&gt;0, 1, 0)</f>
        <v>0</v>
      </c>
      <c r="B101">
        <f>IF('RNV 04 2025'!J101="En tiempo",1,0)</f>
        <v>0</v>
      </c>
      <c r="C101">
        <f t="shared" si="2"/>
        <v>0</v>
      </c>
      <c r="D101">
        <f>IF('RNV 04 2025'!G101="Acepta", 1, IF('RNV 04 2025'!G101="Rechaza", 0.5, IF(ISBLANK('RNV 04 2025'!G101), 0, )))</f>
        <v>0</v>
      </c>
      <c r="E101">
        <f>IF('RNV 04 2025'!I101="Se señala",1,0)</f>
        <v>0</v>
      </c>
      <c r="F101">
        <f t="shared" si="3"/>
        <v>0</v>
      </c>
      <c r="G101" t="str">
        <f>IF('RNV 04 2025'!L101="Implementadas", 1, IF('RNV 04 2025'!L101="Parcialmente implementadas", 0.5, IF('RNV 04 2025'!L101="No implementadas", 0,"0" )))</f>
        <v>0</v>
      </c>
    </row>
    <row r="102" spans="1:7" x14ac:dyDescent="0.25">
      <c r="A102">
        <f>IF(LEN('RNV 04 2025'!G102)&gt;0, 1, 0)</f>
        <v>1</v>
      </c>
      <c r="B102">
        <f>IF('RNV 04 2025'!J102="En tiempo",1,0)</f>
        <v>1</v>
      </c>
      <c r="C102">
        <f t="shared" si="2"/>
        <v>1</v>
      </c>
      <c r="D102">
        <f>IF('RNV 04 2025'!G102="Acepta", 1, IF('RNV 04 2025'!G102="Rechaza", 0.5, IF(ISBLANK('RNV 04 2025'!G102), 0, )))</f>
        <v>1</v>
      </c>
      <c r="E102">
        <f>IF('RNV 04 2025'!I102="Se señala",1,0)</f>
        <v>1</v>
      </c>
      <c r="F102">
        <f t="shared" si="3"/>
        <v>1</v>
      </c>
      <c r="G102" t="str">
        <f>IF('RNV 04 2025'!L102="Implementadas", 1, IF('RNV 04 2025'!L102="Parcialmente implementadas", 0.5, IF('RNV 04 2025'!L102="No implementadas", 0,"0" )))</f>
        <v>0</v>
      </c>
    </row>
    <row r="103" spans="1:7" x14ac:dyDescent="0.25">
      <c r="A103">
        <f>IF(LEN('RNV 04 2025'!G103)&gt;0, 1, 0)</f>
        <v>0</v>
      </c>
      <c r="B103">
        <f>IF('RNV 04 2025'!J103="En tiempo",1,0)</f>
        <v>0</v>
      </c>
      <c r="C103">
        <f t="shared" si="2"/>
        <v>0</v>
      </c>
      <c r="D103">
        <f>IF('RNV 04 2025'!G103="Acepta", 1, IF('RNV 04 2025'!G103="Rechaza", 0.5, IF(ISBLANK('RNV 04 2025'!G103), 0, )))</f>
        <v>0</v>
      </c>
      <c r="E103">
        <f>IF('RNV 04 2025'!I103="Se señala",1,0)</f>
        <v>0</v>
      </c>
      <c r="F103">
        <f t="shared" si="3"/>
        <v>0</v>
      </c>
      <c r="G103" t="str">
        <f>IF('RNV 04 2025'!L103="Implementadas", 1, IF('RNV 04 2025'!L103="Parcialmente implementadas", 0.5, IF('RNV 04 2025'!L103="No implementadas", 0,"0" )))</f>
        <v>0</v>
      </c>
    </row>
    <row r="104" spans="1:7" x14ac:dyDescent="0.25">
      <c r="A104">
        <f>IF(LEN('RNV 04 2025'!G104)&gt;0, 1, 0)</f>
        <v>0</v>
      </c>
      <c r="B104">
        <f>IF('RNV 04 2025'!J104="En tiempo",1,0)</f>
        <v>0</v>
      </c>
      <c r="C104">
        <f t="shared" si="2"/>
        <v>0</v>
      </c>
      <c r="D104">
        <f>IF('RNV 04 2025'!G104="Acepta", 1, IF('RNV 04 2025'!G104="Rechaza", 0.5, IF(ISBLANK('RNV 04 2025'!G104), 0, )))</f>
        <v>0</v>
      </c>
      <c r="E104">
        <f>IF('RNV 04 2025'!I104="Se señala",1,0)</f>
        <v>0</v>
      </c>
      <c r="F104">
        <f t="shared" si="3"/>
        <v>0</v>
      </c>
      <c r="G104" t="str">
        <f>IF('RNV 04 2025'!L104="Implementadas", 1, IF('RNV 04 2025'!L104="Parcialmente implementadas", 0.5, IF('RNV 04 2025'!L104="No implementadas", 0,"0" )))</f>
        <v>0</v>
      </c>
    </row>
    <row r="105" spans="1:7" x14ac:dyDescent="0.25">
      <c r="A105">
        <f>IF(LEN('RNV 04 2025'!G105)&gt;0, 1, 0)</f>
        <v>0</v>
      </c>
      <c r="B105">
        <f>IF('RNV 04 2025'!J105="En tiempo",1,0)</f>
        <v>0</v>
      </c>
      <c r="C105">
        <f t="shared" si="2"/>
        <v>0</v>
      </c>
      <c r="D105">
        <f>IF('RNV 04 2025'!G105="Acepta", 1, IF('RNV 04 2025'!G105="Rechaza", 0.5, IF(ISBLANK('RNV 04 2025'!G105), 0, )))</f>
        <v>0</v>
      </c>
      <c r="E105">
        <f>IF('RNV 04 2025'!I105="Se señala",1,0)</f>
        <v>0</v>
      </c>
      <c r="F105">
        <f t="shared" si="3"/>
        <v>0</v>
      </c>
      <c r="G105" t="str">
        <f>IF('RNV 04 2025'!L105="Implementadas", 1, IF('RNV 04 2025'!L105="Parcialmente implementadas", 0.5, IF('RNV 04 2025'!L105="No implementadas", 0,"0" )))</f>
        <v>0</v>
      </c>
    </row>
    <row r="106" spans="1:7" x14ac:dyDescent="0.25">
      <c r="A106">
        <f>IF(LEN('RNV 04 2025'!G106)&gt;0, 1, 0)</f>
        <v>0</v>
      </c>
      <c r="B106">
        <f>IF('RNV 04 2025'!J106="En tiempo",1,0)</f>
        <v>0</v>
      </c>
      <c r="C106">
        <f t="shared" si="2"/>
        <v>0</v>
      </c>
      <c r="D106">
        <f>IF('RNV 04 2025'!G106="Acepta", 1, IF('RNV 04 2025'!G106="Rechaza", 0.5, IF(ISBLANK('RNV 04 2025'!G106), 0, )))</f>
        <v>0</v>
      </c>
      <c r="E106">
        <f>IF('RNV 04 2025'!I106="Se señala",1,0)</f>
        <v>0</v>
      </c>
      <c r="F106">
        <f t="shared" si="3"/>
        <v>0</v>
      </c>
      <c r="G106" t="str">
        <f>IF('RNV 04 2025'!L106="Implementadas", 1, IF('RNV 04 2025'!L106="Parcialmente implementadas", 0.5, IF('RNV 04 2025'!L106="No implementadas", 0,"0" )))</f>
        <v>0</v>
      </c>
    </row>
    <row r="107" spans="1:7" x14ac:dyDescent="0.25">
      <c r="A107">
        <f>IF(LEN('RNV 04 2025'!G107)&gt;0, 1, 0)</f>
        <v>0</v>
      </c>
      <c r="B107">
        <f>IF('RNV 04 2025'!J107="En tiempo",1,0)</f>
        <v>0</v>
      </c>
      <c r="C107">
        <f t="shared" si="2"/>
        <v>0</v>
      </c>
      <c r="D107">
        <f>IF('RNV 04 2025'!G107="Acepta", 1, IF('RNV 04 2025'!G107="Rechaza", 0.5, IF(ISBLANK('RNV 04 2025'!G107), 0, )))</f>
        <v>0</v>
      </c>
      <c r="E107">
        <f>IF('RNV 04 2025'!I107="Se señala",1,0)</f>
        <v>0</v>
      </c>
      <c r="F107">
        <f t="shared" si="3"/>
        <v>0</v>
      </c>
      <c r="G107" t="str">
        <f>IF('RNV 04 2025'!L107="Implementadas", 1, IF('RNV 04 2025'!L107="Parcialmente implementadas", 0.5, IF('RNV 04 2025'!L107="No implementadas", 0,"0" )))</f>
        <v>0</v>
      </c>
    </row>
    <row r="108" spans="1:7" x14ac:dyDescent="0.25">
      <c r="A108">
        <f>IF(LEN('RNV 04 2025'!G108)&gt;0, 1, 0)</f>
        <v>0</v>
      </c>
      <c r="B108">
        <f>IF('RNV 04 2025'!J108="En tiempo",1,0)</f>
        <v>0</v>
      </c>
      <c r="C108">
        <f t="shared" si="2"/>
        <v>0</v>
      </c>
      <c r="D108">
        <f>IF('RNV 04 2025'!G108="Acepta", 1, IF('RNV 04 2025'!G108="Rechaza", 0.5, IF(ISBLANK('RNV 04 2025'!G108), 0, )))</f>
        <v>0</v>
      </c>
      <c r="E108">
        <f>IF('RNV 04 2025'!I108="Se señala",1,0)</f>
        <v>0</v>
      </c>
      <c r="F108">
        <f t="shared" si="3"/>
        <v>0</v>
      </c>
      <c r="G108" t="str">
        <f>IF('RNV 04 2025'!L108="Implementadas", 1, IF('RNV 04 2025'!L108="Parcialmente implementadas", 0.5, IF('RNV 04 2025'!L108="No implementadas", 0,"0" )))</f>
        <v>0</v>
      </c>
    </row>
    <row r="109" spans="1:7" x14ac:dyDescent="0.25">
      <c r="A109">
        <f>IF(LEN('RNV 04 2025'!G109)&gt;0, 1, 0)</f>
        <v>0</v>
      </c>
      <c r="B109">
        <f>IF('RNV 04 2025'!J109="En tiempo",1,0)</f>
        <v>0</v>
      </c>
      <c r="C109">
        <f t="shared" si="2"/>
        <v>0</v>
      </c>
      <c r="D109">
        <f>IF('RNV 04 2025'!G109="Acepta", 1, IF('RNV 04 2025'!G109="Rechaza", 0.5, IF(ISBLANK('RNV 04 2025'!G109), 0, )))</f>
        <v>0</v>
      </c>
      <c r="E109">
        <f>IF('RNV 04 2025'!I109="Se señala",1,0)</f>
        <v>0</v>
      </c>
      <c r="F109">
        <f t="shared" si="3"/>
        <v>0</v>
      </c>
      <c r="G109" t="str">
        <f>IF('RNV 04 2025'!L109="Implementadas", 1, IF('RNV 04 2025'!L109="Parcialmente implementadas", 0.5, IF('RNV 04 2025'!L109="No implementadas", 0,"0" )))</f>
        <v>0</v>
      </c>
    </row>
    <row r="110" spans="1:7" x14ac:dyDescent="0.25">
      <c r="A110">
        <f>IF(LEN('RNV 04 2025'!G110)&gt;0, 1, 0)</f>
        <v>0</v>
      </c>
      <c r="B110">
        <f>IF('RNV 04 2025'!J110="En tiempo",1,0)</f>
        <v>0</v>
      </c>
      <c r="C110">
        <f t="shared" si="2"/>
        <v>0</v>
      </c>
      <c r="D110">
        <f>IF('RNV 04 2025'!G110="Acepta", 1, IF('RNV 04 2025'!G110="Rechaza", 0.5, IF(ISBLANK('RNV 04 2025'!G110), 0, )))</f>
        <v>0</v>
      </c>
      <c r="E110">
        <f>IF('RNV 04 2025'!I110="Se señala",1,0)</f>
        <v>0</v>
      </c>
      <c r="F110">
        <f t="shared" si="3"/>
        <v>0</v>
      </c>
      <c r="G110" t="str">
        <f>IF('RNV 04 2025'!L110="Implementadas", 1, IF('RNV 04 2025'!L110="Parcialmente implementadas", 0.5, IF('RNV 04 2025'!L110="No implementadas", 0,"0" )))</f>
        <v>0</v>
      </c>
    </row>
    <row r="111" spans="1:7" x14ac:dyDescent="0.25">
      <c r="A111">
        <f>IF(LEN('RNV 04 2025'!G111)&gt;0, 1, 0)</f>
        <v>0</v>
      </c>
      <c r="B111">
        <f>IF('RNV 04 2025'!J111="En tiempo",1,0)</f>
        <v>0</v>
      </c>
      <c r="C111">
        <f t="shared" si="2"/>
        <v>0</v>
      </c>
      <c r="D111">
        <f>IF('RNV 04 2025'!G111="Acepta", 1, IF('RNV 04 2025'!G111="Rechaza", 0.5, IF(ISBLANK('RNV 04 2025'!G111), 0, )))</f>
        <v>0</v>
      </c>
      <c r="E111">
        <f>IF('RNV 04 2025'!I111="Se señala",1,0)</f>
        <v>0</v>
      </c>
      <c r="F111">
        <f t="shared" si="3"/>
        <v>0</v>
      </c>
      <c r="G111" t="str">
        <f>IF('RNV 04 2025'!L111="Implementadas", 1, IF('RNV 04 2025'!L111="Parcialmente implementadas", 0.5, IF('RNV 04 2025'!L111="No implementadas", 0,"0" )))</f>
        <v>0</v>
      </c>
    </row>
    <row r="112" spans="1:7" x14ac:dyDescent="0.25">
      <c r="A112">
        <f>IF(LEN('RNV 04 2025'!G112)&gt;0, 1, 0)</f>
        <v>1</v>
      </c>
      <c r="B112">
        <f>IF('RNV 04 2025'!J112="En tiempo",1,0)</f>
        <v>0</v>
      </c>
      <c r="C112">
        <f t="shared" si="2"/>
        <v>0.5</v>
      </c>
      <c r="D112">
        <f>IF('RNV 04 2025'!G112="Acepta", 1, IF('RNV 04 2025'!G112="Rechaza", 0.5, IF(ISBLANK('RNV 04 2025'!G112), 0, )))</f>
        <v>1</v>
      </c>
      <c r="E112">
        <f>IF('RNV 04 2025'!I112="Se señala",1,0)</f>
        <v>1</v>
      </c>
      <c r="F112">
        <f t="shared" si="3"/>
        <v>1</v>
      </c>
      <c r="G112" t="str">
        <f>IF('RNV 04 2025'!L112="Implementadas", 1, IF('RNV 04 2025'!L112="Parcialmente implementadas", 0.5, IF('RNV 04 2025'!L112="No implementadas", 0,"0" )))</f>
        <v>0</v>
      </c>
    </row>
    <row r="113" spans="1:7" x14ac:dyDescent="0.25">
      <c r="A113">
        <f>IF(LEN('RNV 04 2025'!G113)&gt;0, 1, 0)</f>
        <v>0</v>
      </c>
      <c r="B113">
        <f>IF('RNV 04 2025'!J113="En tiempo",1,0)</f>
        <v>0</v>
      </c>
      <c r="C113">
        <f t="shared" si="2"/>
        <v>0</v>
      </c>
      <c r="D113">
        <f>IF('RNV 04 2025'!G113="Acepta", 1, IF('RNV 04 2025'!G113="Rechaza", 0.5, IF(ISBLANK('RNV 04 2025'!G113), 0, )))</f>
        <v>0</v>
      </c>
      <c r="E113">
        <f>IF('RNV 04 2025'!I113="Se señala",1,0)</f>
        <v>0</v>
      </c>
      <c r="F113">
        <f t="shared" si="3"/>
        <v>0</v>
      </c>
      <c r="G113" t="str">
        <f>IF('RNV 04 2025'!L113="Implementadas", 1, IF('RNV 04 2025'!L113="Parcialmente implementadas", 0.5, IF('RNV 04 2025'!L113="No implementadas", 0,"0" )))</f>
        <v>0</v>
      </c>
    </row>
    <row r="114" spans="1:7" x14ac:dyDescent="0.25">
      <c r="A114">
        <f>IF(LEN('RNV 04 2025'!G114)&gt;0, 1, 0)</f>
        <v>0</v>
      </c>
      <c r="B114">
        <f>IF('RNV 04 2025'!J114="En tiempo",1,0)</f>
        <v>0</v>
      </c>
      <c r="C114">
        <f t="shared" si="2"/>
        <v>0</v>
      </c>
      <c r="D114">
        <f>IF('RNV 04 2025'!G114="Acepta", 1, IF('RNV 04 2025'!G114="Rechaza", 0.5, IF(ISBLANK('RNV 04 2025'!G114), 0, )))</f>
        <v>0</v>
      </c>
      <c r="E114">
        <f>IF('RNV 04 2025'!I114="Se señala",1,0)</f>
        <v>0</v>
      </c>
      <c r="F114">
        <f t="shared" si="3"/>
        <v>0</v>
      </c>
      <c r="G114" t="str">
        <f>IF('RNV 04 2025'!L114="Implementadas", 1, IF('RNV 04 2025'!L114="Parcialmente implementadas", 0.5, IF('RNV 04 2025'!L114="No implementadas", 0,"0" )))</f>
        <v>0</v>
      </c>
    </row>
    <row r="115" spans="1:7" x14ac:dyDescent="0.25">
      <c r="A115">
        <f>IF(LEN('RNV 04 2025'!G115)&gt;0, 1, 0)</f>
        <v>0</v>
      </c>
      <c r="B115">
        <f>IF('RNV 04 2025'!J115="En tiempo",1,0)</f>
        <v>0</v>
      </c>
      <c r="C115">
        <f t="shared" si="2"/>
        <v>0</v>
      </c>
      <c r="D115">
        <f>IF('RNV 04 2025'!G115="Acepta", 1, IF('RNV 04 2025'!G115="Rechaza", 0.5, IF(ISBLANK('RNV 04 2025'!G115), 0, )))</f>
        <v>0</v>
      </c>
      <c r="E115">
        <f>IF('RNV 04 2025'!I115="Se señala",1,0)</f>
        <v>0</v>
      </c>
      <c r="F115">
        <f t="shared" si="3"/>
        <v>0</v>
      </c>
      <c r="G115" t="str">
        <f>IF('RNV 04 2025'!L115="Implementadas", 1, IF('RNV 04 2025'!L115="Parcialmente implementadas", 0.5, IF('RNV 04 2025'!L115="No implementadas", 0,"0" )))</f>
        <v>0</v>
      </c>
    </row>
    <row r="116" spans="1:7" x14ac:dyDescent="0.25">
      <c r="A116">
        <f>IF(LEN('RNV 04 2025'!G116)&gt;0, 1, 0)</f>
        <v>0</v>
      </c>
      <c r="B116">
        <f>IF('RNV 04 2025'!J116="En tiempo",1,0)</f>
        <v>0</v>
      </c>
      <c r="C116">
        <f t="shared" si="2"/>
        <v>0</v>
      </c>
      <c r="D116">
        <f>IF('RNV 04 2025'!G116="Acepta", 1, IF('RNV 04 2025'!G116="Rechaza", 0.5, IF(ISBLANK('RNV 04 2025'!G116), 0, )))</f>
        <v>0</v>
      </c>
      <c r="E116">
        <f>IF('RNV 04 2025'!I116="Se señala",1,0)</f>
        <v>0</v>
      </c>
      <c r="F116">
        <f t="shared" si="3"/>
        <v>0</v>
      </c>
      <c r="G116" t="str">
        <f>IF('RNV 04 2025'!L116="Implementadas", 1, IF('RNV 04 2025'!L116="Parcialmente implementadas", 0.5, IF('RNV 04 2025'!L116="No implementadas", 0,"0" )))</f>
        <v>0</v>
      </c>
    </row>
    <row r="117" spans="1:7" x14ac:dyDescent="0.25">
      <c r="A117">
        <f>IF(LEN('RNV 04 2025'!G117)&gt;0, 1, 0)</f>
        <v>0</v>
      </c>
      <c r="B117">
        <f>IF('RNV 04 2025'!J117="En tiempo",1,0)</f>
        <v>0</v>
      </c>
      <c r="C117">
        <f t="shared" si="2"/>
        <v>0</v>
      </c>
      <c r="D117">
        <f>IF('RNV 04 2025'!G117="Acepta", 1, IF('RNV 04 2025'!G117="Rechaza", 0.5, IF(ISBLANK('RNV 04 2025'!G117), 0, )))</f>
        <v>0</v>
      </c>
      <c r="E117">
        <f>IF('RNV 04 2025'!I117="Se señala",1,0)</f>
        <v>0</v>
      </c>
      <c r="F117">
        <f t="shared" si="3"/>
        <v>0</v>
      </c>
      <c r="G117" t="str">
        <f>IF('RNV 04 2025'!L117="Implementadas", 1, IF('RNV 04 2025'!L117="Parcialmente implementadas", 0.5, IF('RNV 04 2025'!L117="No implementadas", 0,"0" )))</f>
        <v>0</v>
      </c>
    </row>
    <row r="118" spans="1:7" x14ac:dyDescent="0.25">
      <c r="A118">
        <f>IF(LEN('RNV 04 2025'!G118)&gt;0, 1, 0)</f>
        <v>0</v>
      </c>
      <c r="B118">
        <f>IF('RNV 04 2025'!J118="En tiempo",1,0)</f>
        <v>0</v>
      </c>
      <c r="C118">
        <f t="shared" si="2"/>
        <v>0</v>
      </c>
      <c r="D118">
        <f>IF('RNV 04 2025'!G118="Acepta", 1, IF('RNV 04 2025'!G118="Rechaza", 0.5, IF(ISBLANK('RNV 04 2025'!G118), 0, )))</f>
        <v>0</v>
      </c>
      <c r="E118">
        <f>IF('RNV 04 2025'!I118="Se señala",1,0)</f>
        <v>0</v>
      </c>
      <c r="F118">
        <f t="shared" si="3"/>
        <v>0</v>
      </c>
      <c r="G118" t="str">
        <f>IF('RNV 04 2025'!L118="Implementadas", 1, IF('RNV 04 2025'!L118="Parcialmente implementadas", 0.5, IF('RNV 04 2025'!L118="No implementadas", 0,"0" )))</f>
        <v>0</v>
      </c>
    </row>
    <row r="119" spans="1:7" x14ac:dyDescent="0.25">
      <c r="A119">
        <f>IF(LEN('RNV 04 2025'!G119)&gt;0, 1, 0)</f>
        <v>0</v>
      </c>
      <c r="B119">
        <f>IF('RNV 04 2025'!J119="En tiempo",1,0)</f>
        <v>0</v>
      </c>
      <c r="C119">
        <f t="shared" si="2"/>
        <v>0</v>
      </c>
      <c r="D119">
        <f>IF('RNV 04 2025'!G119="Acepta", 1, IF('RNV 04 2025'!G119="Rechaza", 0.5, IF(ISBLANK('RNV 04 2025'!G119), 0, )))</f>
        <v>0</v>
      </c>
      <c r="E119">
        <f>IF('RNV 04 2025'!I119="Se señala",1,0)</f>
        <v>0</v>
      </c>
      <c r="F119">
        <f t="shared" si="3"/>
        <v>0</v>
      </c>
      <c r="G119" t="str">
        <f>IF('RNV 04 2025'!L119="Implementadas", 1, IF('RNV 04 2025'!L119="Parcialmente implementadas", 0.5, IF('RNV 04 2025'!L119="No implementadas", 0,"0" )))</f>
        <v>0</v>
      </c>
    </row>
    <row r="120" spans="1:7" x14ac:dyDescent="0.25">
      <c r="A120">
        <f>IF(LEN('RNV 04 2025'!G120)&gt;0, 1, 0)</f>
        <v>0</v>
      </c>
      <c r="B120">
        <f>IF('RNV 04 2025'!J120="En tiempo",1,0)</f>
        <v>0</v>
      </c>
      <c r="C120">
        <f t="shared" si="2"/>
        <v>0</v>
      </c>
      <c r="D120">
        <f>IF('RNV 04 2025'!G120="Acepta", 1, IF('RNV 04 2025'!G120="Rechaza", 0.5, IF(ISBLANK('RNV 04 2025'!G120), 0, )))</f>
        <v>0</v>
      </c>
      <c r="E120">
        <f>IF('RNV 04 2025'!I120="Se señala",1,0)</f>
        <v>0</v>
      </c>
      <c r="F120">
        <f t="shared" si="3"/>
        <v>0</v>
      </c>
      <c r="G120" t="str">
        <f>IF('RNV 04 2025'!L120="Implementadas", 1, IF('RNV 04 2025'!L120="Parcialmente implementadas", 0.5, IF('RNV 04 2025'!L120="No implementadas", 0,"0" )))</f>
        <v>0</v>
      </c>
    </row>
    <row r="121" spans="1:7" x14ac:dyDescent="0.25">
      <c r="A121">
        <f>IF(LEN('RNV 04 2025'!G121)&gt;0, 1, 0)</f>
        <v>0</v>
      </c>
      <c r="B121">
        <f>IF('RNV 04 2025'!J121="En tiempo",1,0)</f>
        <v>0</v>
      </c>
      <c r="C121">
        <f t="shared" si="2"/>
        <v>0</v>
      </c>
      <c r="D121">
        <f>IF('RNV 04 2025'!G121="Acepta", 1, IF('RNV 04 2025'!G121="Rechaza", 0.5, IF(ISBLANK('RNV 04 2025'!G121), 0, )))</f>
        <v>0</v>
      </c>
      <c r="E121">
        <f>IF('RNV 04 2025'!I121="Se señala",1,0)</f>
        <v>0</v>
      </c>
      <c r="F121">
        <f t="shared" si="3"/>
        <v>0</v>
      </c>
      <c r="G121" t="str">
        <f>IF('RNV 04 2025'!L121="Implementadas", 1, IF('RNV 04 2025'!L121="Parcialmente implementadas", 0.5, IF('RNV 04 2025'!L121="No implementadas", 0,"0" )))</f>
        <v>0</v>
      </c>
    </row>
    <row r="122" spans="1:7" x14ac:dyDescent="0.25">
      <c r="A122">
        <f>IF(LEN('RNV 04 2025'!G122)&gt;0, 1, 0)</f>
        <v>0</v>
      </c>
      <c r="B122">
        <f>IF('RNV 04 2025'!J122="En tiempo",1,0)</f>
        <v>0</v>
      </c>
      <c r="C122">
        <f t="shared" si="2"/>
        <v>0</v>
      </c>
      <c r="D122">
        <f>IF('RNV 04 2025'!G122="Acepta", 1, IF('RNV 04 2025'!G122="Rechaza", 0.5, IF(ISBLANK('RNV 04 2025'!G122), 0, )))</f>
        <v>0</v>
      </c>
      <c r="E122">
        <f>IF('RNV 04 2025'!I122="Se señala",1,0)</f>
        <v>0</v>
      </c>
      <c r="F122">
        <f t="shared" si="3"/>
        <v>0</v>
      </c>
      <c r="G122" t="str">
        <f>IF('RNV 04 2025'!L122="Implementadas", 1, IF('RNV 04 2025'!L122="Parcialmente implementadas", 0.5, IF('RNV 04 2025'!L122="No implementadas", 0,"0" )))</f>
        <v>0</v>
      </c>
    </row>
    <row r="123" spans="1:7" x14ac:dyDescent="0.25">
      <c r="A123">
        <f>IF(LEN('RNV 04 2025'!G123)&gt;0, 1, 0)</f>
        <v>0</v>
      </c>
      <c r="B123">
        <f>IF('RNV 04 2025'!J123="En tiempo",1,0)</f>
        <v>0</v>
      </c>
      <c r="C123">
        <f t="shared" si="2"/>
        <v>0</v>
      </c>
      <c r="D123">
        <f>IF('RNV 04 2025'!G123="Acepta", 1, IF('RNV 04 2025'!G123="Rechaza", 0.5, IF(ISBLANK('RNV 04 2025'!G123), 0, )))</f>
        <v>0</v>
      </c>
      <c r="E123">
        <f>IF('RNV 04 2025'!I123="Se señala",1,0)</f>
        <v>0</v>
      </c>
      <c r="F123">
        <f t="shared" si="3"/>
        <v>0</v>
      </c>
      <c r="G123" t="str">
        <f>IF('RNV 04 2025'!L123="Implementadas", 1, IF('RNV 04 2025'!L123="Parcialmente implementadas", 0.5, IF('RNV 04 2025'!L123="No implementadas", 0,"0" )))</f>
        <v>0</v>
      </c>
    </row>
    <row r="124" spans="1:7" x14ac:dyDescent="0.25">
      <c r="A124">
        <f>IF(LEN('RNV 04 2025'!G124)&gt;0, 1, 0)</f>
        <v>0</v>
      </c>
      <c r="B124">
        <f>IF('RNV 04 2025'!J124="En tiempo",1,0)</f>
        <v>0</v>
      </c>
      <c r="C124">
        <f t="shared" si="2"/>
        <v>0</v>
      </c>
      <c r="D124">
        <f>IF('RNV 04 2025'!G124="Acepta", 1, IF('RNV 04 2025'!G124="Rechaza", 0.5, IF(ISBLANK('RNV 04 2025'!G124), 0, )))</f>
        <v>0</v>
      </c>
      <c r="E124">
        <f>IF('RNV 04 2025'!I124="Se señala",1,0)</f>
        <v>0</v>
      </c>
      <c r="F124">
        <f t="shared" si="3"/>
        <v>0</v>
      </c>
      <c r="G124" t="str">
        <f>IF('RNV 04 2025'!L124="Implementadas", 1, IF('RNV 04 2025'!L124="Parcialmente implementadas", 0.5, IF('RNV 04 2025'!L124="No implementadas", 0,"0" )))</f>
        <v>0</v>
      </c>
    </row>
    <row r="125" spans="1:7" x14ac:dyDescent="0.25">
      <c r="A125">
        <f>IF(LEN('RNV 04 2025'!G125)&gt;0, 1, 0)</f>
        <v>0</v>
      </c>
      <c r="B125">
        <f>IF('RNV 04 2025'!J125="En tiempo",1,0)</f>
        <v>0</v>
      </c>
      <c r="C125">
        <f t="shared" si="2"/>
        <v>0</v>
      </c>
      <c r="D125">
        <f>IF('RNV 04 2025'!G125="Acepta", 1, IF('RNV 04 2025'!G125="Rechaza", 0.5, IF(ISBLANK('RNV 04 2025'!G125), 0, )))</f>
        <v>0</v>
      </c>
      <c r="E125">
        <f>IF('RNV 04 2025'!I125="Se señala",1,0)</f>
        <v>0</v>
      </c>
      <c r="F125">
        <f t="shared" si="3"/>
        <v>0</v>
      </c>
      <c r="G125" t="str">
        <f>IF('RNV 04 2025'!L125="Implementadas", 1, IF('RNV 04 2025'!L125="Parcialmente implementadas", 0.5, IF('RNV 04 2025'!L125="No implementadas", 0,"0" )))</f>
        <v>0</v>
      </c>
    </row>
    <row r="126" spans="1:7" x14ac:dyDescent="0.25">
      <c r="A126">
        <f>IF(LEN('RNV 04 2025'!G126)&gt;0, 1, 0)</f>
        <v>0</v>
      </c>
      <c r="B126">
        <f>IF('RNV 04 2025'!J126="En tiempo",1,0)</f>
        <v>0</v>
      </c>
      <c r="C126">
        <f t="shared" si="2"/>
        <v>0</v>
      </c>
      <c r="D126">
        <f>IF('RNV 04 2025'!G126="Acepta", 1, IF('RNV 04 2025'!G126="Rechaza", 0.5, IF(ISBLANK('RNV 04 2025'!G126), 0, )))</f>
        <v>0</v>
      </c>
      <c r="E126">
        <f>IF('RNV 04 2025'!I126="Se señala",1,0)</f>
        <v>0</v>
      </c>
      <c r="F126">
        <f t="shared" si="3"/>
        <v>0</v>
      </c>
      <c r="G126" t="str">
        <f>IF('RNV 04 2025'!L126="Implementadas", 1, IF('RNV 04 2025'!L126="Parcialmente implementadas", 0.5, IF('RNV 04 2025'!L126="No implementadas", 0,"0" )))</f>
        <v>0</v>
      </c>
    </row>
    <row r="127" spans="1:7" x14ac:dyDescent="0.25">
      <c r="A127">
        <f>IF(LEN('RNV 04 2025'!G127)&gt;0, 1, 0)</f>
        <v>0</v>
      </c>
      <c r="B127">
        <f>IF('RNV 04 2025'!J127="En tiempo",1,0)</f>
        <v>0</v>
      </c>
      <c r="C127">
        <f t="shared" si="2"/>
        <v>0</v>
      </c>
      <c r="D127">
        <f>IF('RNV 04 2025'!G127="Acepta", 1, IF('RNV 04 2025'!G127="Rechaza", 0.5, IF(ISBLANK('RNV 04 2025'!G127), 0, )))</f>
        <v>0</v>
      </c>
      <c r="E127">
        <f>IF('RNV 04 2025'!I127="Se señala",1,0)</f>
        <v>0</v>
      </c>
      <c r="F127">
        <f t="shared" si="3"/>
        <v>0</v>
      </c>
      <c r="G127" t="str">
        <f>IF('RNV 04 2025'!L127="Implementadas", 1, IF('RNV 04 2025'!L127="Parcialmente implementadas", 0.5, IF('RNV 04 2025'!L127="No implementadas", 0,"0" )))</f>
        <v>0</v>
      </c>
    </row>
    <row r="128" spans="1:7" x14ac:dyDescent="0.25">
      <c r="A128">
        <f>IF(LEN('RNV 04 2025'!G128)&gt;0, 1, 0)</f>
        <v>1</v>
      </c>
      <c r="B128">
        <f>IF('RNV 04 2025'!J128="En tiempo",1,0)</f>
        <v>1</v>
      </c>
      <c r="C128">
        <f t="shared" si="2"/>
        <v>1</v>
      </c>
      <c r="D128">
        <f>IF('RNV 04 2025'!G128="Acepta", 1, IF('RNV 04 2025'!G128="Rechaza", 0.5, IF(ISBLANK('RNV 04 2025'!G128), 0, )))</f>
        <v>1</v>
      </c>
      <c r="E128">
        <f>IF('RNV 04 2025'!I128="Se señala",1,0)</f>
        <v>1</v>
      </c>
      <c r="F128">
        <f t="shared" si="3"/>
        <v>1</v>
      </c>
      <c r="G128" t="str">
        <f>IF('RNV 04 2025'!L128="Implementadas", 1, IF('RNV 04 2025'!L128="Parcialmente implementadas", 0.5, IF('RNV 04 2025'!L128="No implementadas", 0,"0" )))</f>
        <v>0</v>
      </c>
    </row>
    <row r="129" spans="1:7" x14ac:dyDescent="0.25">
      <c r="A129">
        <f>IF(LEN('RNV 04 2025'!G129)&gt;0, 1, 0)</f>
        <v>0</v>
      </c>
      <c r="B129">
        <f>IF('RNV 04 2025'!J129="En tiempo",1,0)</f>
        <v>0</v>
      </c>
      <c r="C129">
        <f t="shared" si="2"/>
        <v>0</v>
      </c>
      <c r="D129">
        <f>IF('RNV 04 2025'!G129="Acepta", 1, IF('RNV 04 2025'!G129="Rechaza", 0.5, IF(ISBLANK('RNV 04 2025'!G129), 0, )))</f>
        <v>0</v>
      </c>
      <c r="E129">
        <f>IF('RNV 04 2025'!I129="Se señala",1,0)</f>
        <v>0</v>
      </c>
      <c r="F129">
        <f t="shared" si="3"/>
        <v>0</v>
      </c>
      <c r="G129" t="str">
        <f>IF('RNV 04 2025'!L129="Implementadas", 1, IF('RNV 04 2025'!L129="Parcialmente implementadas", 0.5, IF('RNV 04 2025'!L129="No implementadas", 0,"0" )))</f>
        <v>0</v>
      </c>
    </row>
    <row r="130" spans="1:7" x14ac:dyDescent="0.25">
      <c r="A130">
        <f>IF(LEN('RNV 04 2025'!G130)&gt;0, 1, 0)</f>
        <v>0</v>
      </c>
      <c r="B130">
        <f>IF('RNV 04 2025'!J130="En tiempo",1,0)</f>
        <v>0</v>
      </c>
      <c r="C130">
        <f t="shared" si="2"/>
        <v>0</v>
      </c>
      <c r="D130">
        <f>IF('RNV 04 2025'!G130="Acepta", 1, IF('RNV 04 2025'!G130="Rechaza", 0.5, IF(ISBLANK('RNV 04 2025'!G130), 0, )))</f>
        <v>0</v>
      </c>
      <c r="E130">
        <f>IF('RNV 04 2025'!I130="Se señala",1,0)</f>
        <v>0</v>
      </c>
      <c r="F130">
        <f t="shared" si="3"/>
        <v>0</v>
      </c>
      <c r="G130" t="str">
        <f>IF('RNV 04 2025'!L130="Implementadas", 1, IF('RNV 04 2025'!L130="Parcialmente implementadas", 0.5, IF('RNV 04 2025'!L130="No implementadas", 0,"0" )))</f>
        <v>0</v>
      </c>
    </row>
    <row r="131" spans="1:7" x14ac:dyDescent="0.25">
      <c r="A131">
        <f>IF(LEN('RNV 04 2025'!G131)&gt;0, 1, 0)</f>
        <v>0</v>
      </c>
      <c r="B131">
        <f>IF('RNV 04 2025'!J131="En tiempo",1,0)</f>
        <v>0</v>
      </c>
      <c r="C131">
        <f t="shared" ref="C131:C194" si="4">(A131+B131)/2</f>
        <v>0</v>
      </c>
      <c r="D131">
        <f>IF('RNV 04 2025'!G131="Acepta", 1, IF('RNV 04 2025'!G131="Rechaza", 0.5, IF(ISBLANK('RNV 04 2025'!G131), 0, )))</f>
        <v>0</v>
      </c>
      <c r="E131">
        <f>IF('RNV 04 2025'!I131="Se señala",1,0)</f>
        <v>0</v>
      </c>
      <c r="F131">
        <f t="shared" ref="F131:F194" si="5">(D131+E131)/2</f>
        <v>0</v>
      </c>
      <c r="G131" t="str">
        <f>IF('RNV 04 2025'!L131="Implementadas", 1, IF('RNV 04 2025'!L131="Parcialmente implementadas", 0.5, IF('RNV 04 2025'!L131="No implementadas", 0,"0" )))</f>
        <v>0</v>
      </c>
    </row>
    <row r="132" spans="1:7" x14ac:dyDescent="0.25">
      <c r="A132">
        <f>IF(LEN('RNV 04 2025'!G132)&gt;0, 1, 0)</f>
        <v>1</v>
      </c>
      <c r="B132">
        <f>IF('RNV 04 2025'!J132="En tiempo",1,0)</f>
        <v>1</v>
      </c>
      <c r="C132">
        <f t="shared" si="4"/>
        <v>1</v>
      </c>
      <c r="D132">
        <f>IF('RNV 04 2025'!G132="Acepta", 1, IF('RNV 04 2025'!G132="Rechaza", 0.5, IF(ISBLANK('RNV 04 2025'!G132), 0, )))</f>
        <v>1</v>
      </c>
      <c r="E132">
        <f>IF('RNV 04 2025'!I132="Se señala",1,0)</f>
        <v>1</v>
      </c>
      <c r="F132">
        <f t="shared" si="5"/>
        <v>1</v>
      </c>
      <c r="G132" t="str">
        <f>IF('RNV 04 2025'!L132="Implementadas", 1, IF('RNV 04 2025'!L132="Parcialmente implementadas", 0.5, IF('RNV 04 2025'!L132="No implementadas", 0,"0" )))</f>
        <v>0</v>
      </c>
    </row>
    <row r="133" spans="1:7" x14ac:dyDescent="0.25">
      <c r="A133">
        <f>IF(LEN('RNV 04 2025'!G133)&gt;0, 1, 0)</f>
        <v>0</v>
      </c>
      <c r="B133">
        <f>IF('RNV 04 2025'!J133="En tiempo",1,0)</f>
        <v>0</v>
      </c>
      <c r="C133">
        <f t="shared" si="4"/>
        <v>0</v>
      </c>
      <c r="D133">
        <f>IF('RNV 04 2025'!G133="Acepta", 1, IF('RNV 04 2025'!G133="Rechaza", 0.5, IF(ISBLANK('RNV 04 2025'!G133), 0, )))</f>
        <v>0</v>
      </c>
      <c r="E133">
        <f>IF('RNV 04 2025'!I133="Se señala",1,0)</f>
        <v>0</v>
      </c>
      <c r="F133">
        <f t="shared" si="5"/>
        <v>0</v>
      </c>
      <c r="G133" t="str">
        <f>IF('RNV 04 2025'!L133="Implementadas", 1, IF('RNV 04 2025'!L133="Parcialmente implementadas", 0.5, IF('RNV 04 2025'!L133="No implementadas", 0,"0" )))</f>
        <v>0</v>
      </c>
    </row>
    <row r="134" spans="1:7" x14ac:dyDescent="0.25">
      <c r="A134">
        <f>IF(LEN('RNV 04 2025'!G134)&gt;0, 1, 0)</f>
        <v>0</v>
      </c>
      <c r="B134">
        <f>IF('RNV 04 2025'!J134="En tiempo",1,0)</f>
        <v>0</v>
      </c>
      <c r="C134">
        <f t="shared" si="4"/>
        <v>0</v>
      </c>
      <c r="D134">
        <f>IF('RNV 04 2025'!G134="Acepta", 1, IF('RNV 04 2025'!G134="Rechaza", 0.5, IF(ISBLANK('RNV 04 2025'!G134), 0, )))</f>
        <v>0</v>
      </c>
      <c r="E134">
        <f>IF('RNV 04 2025'!I134="Se señala",1,0)</f>
        <v>0</v>
      </c>
      <c r="F134">
        <f t="shared" si="5"/>
        <v>0</v>
      </c>
      <c r="G134" t="str">
        <f>IF('RNV 04 2025'!L134="Implementadas", 1, IF('RNV 04 2025'!L134="Parcialmente implementadas", 0.5, IF('RNV 04 2025'!L134="No implementadas", 0,"0" )))</f>
        <v>0</v>
      </c>
    </row>
    <row r="135" spans="1:7" x14ac:dyDescent="0.25">
      <c r="A135">
        <f>IF(LEN('RNV 04 2025'!G135)&gt;0, 1, 0)</f>
        <v>0</v>
      </c>
      <c r="B135">
        <f>IF('RNV 04 2025'!J135="En tiempo",1,0)</f>
        <v>0</v>
      </c>
      <c r="C135">
        <f t="shared" si="4"/>
        <v>0</v>
      </c>
      <c r="D135">
        <f>IF('RNV 04 2025'!G135="Acepta", 1, IF('RNV 04 2025'!G135="Rechaza", 0.5, IF(ISBLANK('RNV 04 2025'!G135), 0, )))</f>
        <v>0</v>
      </c>
      <c r="E135">
        <f>IF('RNV 04 2025'!I135="Se señala",1,0)</f>
        <v>0</v>
      </c>
      <c r="F135">
        <f t="shared" si="5"/>
        <v>0</v>
      </c>
      <c r="G135" t="str">
        <f>IF('RNV 04 2025'!L135="Implementadas", 1, IF('RNV 04 2025'!L135="Parcialmente implementadas", 0.5, IF('RNV 04 2025'!L135="No implementadas", 0,"0" )))</f>
        <v>0</v>
      </c>
    </row>
    <row r="136" spans="1:7" x14ac:dyDescent="0.25">
      <c r="A136">
        <f>IF(LEN('RNV 04 2025'!G136)&gt;0, 1, 0)</f>
        <v>0</v>
      </c>
      <c r="B136">
        <f>IF('RNV 04 2025'!J136="En tiempo",1,0)</f>
        <v>0</v>
      </c>
      <c r="C136">
        <f t="shared" si="4"/>
        <v>0</v>
      </c>
      <c r="D136">
        <f>IF('RNV 04 2025'!G136="Acepta", 1, IF('RNV 04 2025'!G136="Rechaza", 0.5, IF(ISBLANK('RNV 04 2025'!G136), 0, )))</f>
        <v>0</v>
      </c>
      <c r="E136">
        <f>IF('RNV 04 2025'!I136="Se señala",1,0)</f>
        <v>0</v>
      </c>
      <c r="F136">
        <f t="shared" si="5"/>
        <v>0</v>
      </c>
      <c r="G136" t="str">
        <f>IF('RNV 04 2025'!L136="Implementadas", 1, IF('RNV 04 2025'!L136="Parcialmente implementadas", 0.5, IF('RNV 04 2025'!L136="No implementadas", 0,"0" )))</f>
        <v>0</v>
      </c>
    </row>
    <row r="137" spans="1:7" x14ac:dyDescent="0.25">
      <c r="A137">
        <f>IF(LEN('RNV 04 2025'!G137)&gt;0, 1, 0)</f>
        <v>0</v>
      </c>
      <c r="B137">
        <f>IF('RNV 04 2025'!J137="En tiempo",1,0)</f>
        <v>0</v>
      </c>
      <c r="C137">
        <f t="shared" si="4"/>
        <v>0</v>
      </c>
      <c r="D137">
        <f>IF('RNV 04 2025'!G137="Acepta", 1, IF('RNV 04 2025'!G137="Rechaza", 0.5, IF(ISBLANK('RNV 04 2025'!G137), 0, )))</f>
        <v>0</v>
      </c>
      <c r="E137">
        <f>IF('RNV 04 2025'!I137="Se señala",1,0)</f>
        <v>0</v>
      </c>
      <c r="F137">
        <f t="shared" si="5"/>
        <v>0</v>
      </c>
      <c r="G137" t="str">
        <f>IF('RNV 04 2025'!L137="Implementadas", 1, IF('RNV 04 2025'!L137="Parcialmente implementadas", 0.5, IF('RNV 04 2025'!L137="No implementadas", 0,"0" )))</f>
        <v>0</v>
      </c>
    </row>
    <row r="138" spans="1:7" x14ac:dyDescent="0.25">
      <c r="A138">
        <f>IF(LEN('RNV 04 2025'!G138)&gt;0, 1, 0)</f>
        <v>0</v>
      </c>
      <c r="B138">
        <f>IF('RNV 04 2025'!J138="En tiempo",1,0)</f>
        <v>0</v>
      </c>
      <c r="C138">
        <f t="shared" si="4"/>
        <v>0</v>
      </c>
      <c r="D138">
        <f>IF('RNV 04 2025'!G138="Acepta", 1, IF('RNV 04 2025'!G138="Rechaza", 0.5, IF(ISBLANK('RNV 04 2025'!G138), 0, )))</f>
        <v>0</v>
      </c>
      <c r="E138">
        <f>IF('RNV 04 2025'!I138="Se señala",1,0)</f>
        <v>0</v>
      </c>
      <c r="F138">
        <f t="shared" si="5"/>
        <v>0</v>
      </c>
      <c r="G138" t="str">
        <f>IF('RNV 04 2025'!L138="Implementadas", 1, IF('RNV 04 2025'!L138="Parcialmente implementadas", 0.5, IF('RNV 04 2025'!L138="No implementadas", 0,"0" )))</f>
        <v>0</v>
      </c>
    </row>
    <row r="139" spans="1:7" x14ac:dyDescent="0.25">
      <c r="A139">
        <f>IF(LEN('RNV 04 2025'!G139)&gt;0, 1, 0)</f>
        <v>0</v>
      </c>
      <c r="B139">
        <f>IF('RNV 04 2025'!J139="En tiempo",1,0)</f>
        <v>0</v>
      </c>
      <c r="C139">
        <f t="shared" si="4"/>
        <v>0</v>
      </c>
      <c r="D139">
        <f>IF('RNV 04 2025'!G139="Acepta", 1, IF('RNV 04 2025'!G139="Rechaza", 0.5, IF(ISBLANK('RNV 04 2025'!G139), 0, )))</f>
        <v>0</v>
      </c>
      <c r="E139">
        <f>IF('RNV 04 2025'!I139="Se señala",1,0)</f>
        <v>0</v>
      </c>
      <c r="F139">
        <f t="shared" si="5"/>
        <v>0</v>
      </c>
      <c r="G139" t="str">
        <f>IF('RNV 04 2025'!L139="Implementadas", 1, IF('RNV 04 2025'!L139="Parcialmente implementadas", 0.5, IF('RNV 04 2025'!L139="No implementadas", 0,"0" )))</f>
        <v>0</v>
      </c>
    </row>
    <row r="140" spans="1:7" x14ac:dyDescent="0.25">
      <c r="A140">
        <f>IF(LEN('RNV 04 2025'!G140)&gt;0, 1, 0)</f>
        <v>0</v>
      </c>
      <c r="B140">
        <f>IF('RNV 04 2025'!J140="En tiempo",1,0)</f>
        <v>0</v>
      </c>
      <c r="C140">
        <f t="shared" si="4"/>
        <v>0</v>
      </c>
      <c r="D140">
        <f>IF('RNV 04 2025'!G140="Acepta", 1, IF('RNV 04 2025'!G140="Rechaza", 0.5, IF(ISBLANK('RNV 04 2025'!G140), 0, )))</f>
        <v>0</v>
      </c>
      <c r="E140">
        <f>IF('RNV 04 2025'!I140="Se señala",1,0)</f>
        <v>0</v>
      </c>
      <c r="F140">
        <f t="shared" si="5"/>
        <v>0</v>
      </c>
      <c r="G140" t="str">
        <f>IF('RNV 04 2025'!L140="Implementadas", 1, IF('RNV 04 2025'!L140="Parcialmente implementadas", 0.5, IF('RNV 04 2025'!L140="No implementadas", 0,"0" )))</f>
        <v>0</v>
      </c>
    </row>
    <row r="141" spans="1:7" x14ac:dyDescent="0.25">
      <c r="A141">
        <f>IF(LEN('RNV 04 2025'!G141)&gt;0, 1, 0)</f>
        <v>0</v>
      </c>
      <c r="B141">
        <f>IF('RNV 04 2025'!J141="En tiempo",1,0)</f>
        <v>0</v>
      </c>
      <c r="C141">
        <f t="shared" si="4"/>
        <v>0</v>
      </c>
      <c r="D141">
        <f>IF('RNV 04 2025'!G141="Acepta", 1, IF('RNV 04 2025'!G141="Rechaza", 0.5, IF(ISBLANK('RNV 04 2025'!G141), 0, )))</f>
        <v>0</v>
      </c>
      <c r="E141">
        <f>IF('RNV 04 2025'!I141="Se señala",1,0)</f>
        <v>0</v>
      </c>
      <c r="F141">
        <f t="shared" si="5"/>
        <v>0</v>
      </c>
      <c r="G141" t="str">
        <f>IF('RNV 04 2025'!L141="Implementadas", 1, IF('RNV 04 2025'!L141="Parcialmente implementadas", 0.5, IF('RNV 04 2025'!L141="No implementadas", 0,"0" )))</f>
        <v>0</v>
      </c>
    </row>
    <row r="142" spans="1:7" x14ac:dyDescent="0.25">
      <c r="A142">
        <f>IF(LEN('RNV 04 2025'!G142)&gt;0, 1, 0)</f>
        <v>0</v>
      </c>
      <c r="B142">
        <f>IF('RNV 04 2025'!J142="En tiempo",1,0)</f>
        <v>0</v>
      </c>
      <c r="C142">
        <f t="shared" si="4"/>
        <v>0</v>
      </c>
      <c r="D142">
        <f>IF('RNV 04 2025'!G142="Acepta", 1, IF('RNV 04 2025'!G142="Rechaza", 0.5, IF(ISBLANK('RNV 04 2025'!G142), 0, )))</f>
        <v>0</v>
      </c>
      <c r="E142">
        <f>IF('RNV 04 2025'!I142="Se señala",1,0)</f>
        <v>0</v>
      </c>
      <c r="F142">
        <f t="shared" si="5"/>
        <v>0</v>
      </c>
      <c r="G142" t="str">
        <f>IF('RNV 04 2025'!L142="Implementadas", 1, IF('RNV 04 2025'!L142="Parcialmente implementadas", 0.5, IF('RNV 04 2025'!L142="No implementadas", 0,"0" )))</f>
        <v>0</v>
      </c>
    </row>
    <row r="143" spans="1:7" x14ac:dyDescent="0.25">
      <c r="A143">
        <f>IF(LEN('RNV 04 2025'!G143)&gt;0, 1, 0)</f>
        <v>0</v>
      </c>
      <c r="B143">
        <f>IF('RNV 04 2025'!J143="En tiempo",1,0)</f>
        <v>0</v>
      </c>
      <c r="C143">
        <f t="shared" si="4"/>
        <v>0</v>
      </c>
      <c r="D143">
        <f>IF('RNV 04 2025'!G143="Acepta", 1, IF('RNV 04 2025'!G143="Rechaza", 0.5, IF(ISBLANK('RNV 04 2025'!G143), 0, )))</f>
        <v>0</v>
      </c>
      <c r="E143">
        <f>IF('RNV 04 2025'!I143="Se señala",1,0)</f>
        <v>0</v>
      </c>
      <c r="F143">
        <f t="shared" si="5"/>
        <v>0</v>
      </c>
      <c r="G143" t="str">
        <f>IF('RNV 04 2025'!L143="Implementadas", 1, IF('RNV 04 2025'!L143="Parcialmente implementadas", 0.5, IF('RNV 04 2025'!L143="No implementadas", 0,"0" )))</f>
        <v>0</v>
      </c>
    </row>
    <row r="144" spans="1:7" x14ac:dyDescent="0.25">
      <c r="A144">
        <f>IF(LEN('RNV 04 2025'!G144)&gt;0, 1, 0)</f>
        <v>0</v>
      </c>
      <c r="B144">
        <f>IF('RNV 04 2025'!J144="En tiempo",1,0)</f>
        <v>0</v>
      </c>
      <c r="C144">
        <f t="shared" si="4"/>
        <v>0</v>
      </c>
      <c r="D144">
        <f>IF('RNV 04 2025'!G144="Acepta", 1, IF('RNV 04 2025'!G144="Rechaza", 0.5, IF(ISBLANK('RNV 04 2025'!G144), 0, )))</f>
        <v>0</v>
      </c>
      <c r="E144">
        <f>IF('RNV 04 2025'!I144="Se señala",1,0)</f>
        <v>0</v>
      </c>
      <c r="F144">
        <f t="shared" si="5"/>
        <v>0</v>
      </c>
      <c r="G144" t="str">
        <f>IF('RNV 04 2025'!L144="Implementadas", 1, IF('RNV 04 2025'!L144="Parcialmente implementadas", 0.5, IF('RNV 04 2025'!L144="No implementadas", 0,"0" )))</f>
        <v>0</v>
      </c>
    </row>
    <row r="145" spans="1:7" x14ac:dyDescent="0.25">
      <c r="A145">
        <f>IF(LEN('RNV 04 2025'!G145)&gt;0, 1, 0)</f>
        <v>1</v>
      </c>
      <c r="B145">
        <f>IF('RNV 04 2025'!J145="En tiempo",1,0)</f>
        <v>1</v>
      </c>
      <c r="C145">
        <f t="shared" si="4"/>
        <v>1</v>
      </c>
      <c r="D145">
        <f>IF('RNV 04 2025'!G145="Acepta", 1, IF('RNV 04 2025'!G145="Rechaza", 0.5, IF(ISBLANK('RNV 04 2025'!G145), 0, )))</f>
        <v>1</v>
      </c>
      <c r="E145">
        <f>IF('RNV 04 2025'!I145="Se señala",1,0)</f>
        <v>1</v>
      </c>
      <c r="F145">
        <f t="shared" si="5"/>
        <v>1</v>
      </c>
      <c r="G145">
        <f>IF('RNV 04 2025'!L145="Implementadas", 1, IF('RNV 04 2025'!L145="Parcialmente implementadas", 0.5, IF('RNV 04 2025'!L145="No implementadas", 0,"0" )))</f>
        <v>0.5</v>
      </c>
    </row>
    <row r="146" spans="1:7" x14ac:dyDescent="0.25">
      <c r="A146">
        <f>IF(LEN('RNV 04 2025'!G146)&gt;0, 1, 0)</f>
        <v>0</v>
      </c>
      <c r="B146">
        <f>IF('RNV 04 2025'!J146="En tiempo",1,0)</f>
        <v>0</v>
      </c>
      <c r="C146">
        <f t="shared" si="4"/>
        <v>0</v>
      </c>
      <c r="D146">
        <f>IF('RNV 04 2025'!G146="Acepta", 1, IF('RNV 04 2025'!G146="Rechaza", 0.5, IF(ISBLANK('RNV 04 2025'!G146), 0, )))</f>
        <v>0</v>
      </c>
      <c r="E146">
        <f>IF('RNV 04 2025'!I146="Se señala",1,0)</f>
        <v>0</v>
      </c>
      <c r="F146">
        <f t="shared" si="5"/>
        <v>0</v>
      </c>
      <c r="G146" t="str">
        <f>IF('RNV 04 2025'!L146="Implementadas", 1, IF('RNV 04 2025'!L146="Parcialmente implementadas", 0.5, IF('RNV 04 2025'!L146="No implementadas", 0,"0" )))</f>
        <v>0</v>
      </c>
    </row>
    <row r="147" spans="1:7" x14ac:dyDescent="0.25">
      <c r="A147">
        <f>IF(LEN('RNV 04 2025'!G147)&gt;0, 1, 0)</f>
        <v>0</v>
      </c>
      <c r="B147">
        <f>IF('RNV 04 2025'!J147="En tiempo",1,0)</f>
        <v>0</v>
      </c>
      <c r="C147">
        <f t="shared" si="4"/>
        <v>0</v>
      </c>
      <c r="D147">
        <f>IF('RNV 04 2025'!G147="Acepta", 1, IF('RNV 04 2025'!G147="Rechaza", 0.5, IF(ISBLANK('RNV 04 2025'!G147), 0, )))</f>
        <v>0</v>
      </c>
      <c r="E147">
        <f>IF('RNV 04 2025'!I147="Se señala",1,0)</f>
        <v>0</v>
      </c>
      <c r="F147">
        <f t="shared" si="5"/>
        <v>0</v>
      </c>
      <c r="G147" t="str">
        <f>IF('RNV 04 2025'!L147="Implementadas", 1, IF('RNV 04 2025'!L147="Parcialmente implementadas", 0.5, IF('RNV 04 2025'!L147="No implementadas", 0,"0" )))</f>
        <v>0</v>
      </c>
    </row>
    <row r="148" spans="1:7" x14ac:dyDescent="0.25">
      <c r="A148">
        <f>IF(LEN('RNV 04 2025'!G148)&gt;0, 1, 0)</f>
        <v>0</v>
      </c>
      <c r="B148">
        <f>IF('RNV 04 2025'!J148="En tiempo",1,0)</f>
        <v>0</v>
      </c>
      <c r="C148">
        <f t="shared" si="4"/>
        <v>0</v>
      </c>
      <c r="D148">
        <f>IF('RNV 04 2025'!G148="Acepta", 1, IF('RNV 04 2025'!G148="Rechaza", 0.5, IF(ISBLANK('RNV 04 2025'!G148), 0, )))</f>
        <v>0</v>
      </c>
      <c r="E148">
        <f>IF('RNV 04 2025'!I148="Se señala",1,0)</f>
        <v>0</v>
      </c>
      <c r="F148">
        <f t="shared" si="5"/>
        <v>0</v>
      </c>
      <c r="G148" t="str">
        <f>IF('RNV 04 2025'!L148="Implementadas", 1, IF('RNV 04 2025'!L148="Parcialmente implementadas", 0.5, IF('RNV 04 2025'!L148="No implementadas", 0,"0" )))</f>
        <v>0</v>
      </c>
    </row>
    <row r="149" spans="1:7" x14ac:dyDescent="0.25">
      <c r="A149">
        <f>IF(LEN('RNV 04 2025'!G149)&gt;0, 1, 0)</f>
        <v>0</v>
      </c>
      <c r="B149">
        <f>IF('RNV 04 2025'!J149="En tiempo",1,0)</f>
        <v>0</v>
      </c>
      <c r="C149">
        <f t="shared" si="4"/>
        <v>0</v>
      </c>
      <c r="D149">
        <f>IF('RNV 04 2025'!G149="Acepta", 1, IF('RNV 04 2025'!G149="Rechaza", 0.5, IF(ISBLANK('RNV 04 2025'!G149), 0, )))</f>
        <v>0</v>
      </c>
      <c r="E149">
        <f>IF('RNV 04 2025'!I149="Se señala",1,0)</f>
        <v>0</v>
      </c>
      <c r="F149">
        <f t="shared" si="5"/>
        <v>0</v>
      </c>
      <c r="G149" t="str">
        <f>IF('RNV 04 2025'!L149="Implementadas", 1, IF('RNV 04 2025'!L149="Parcialmente implementadas", 0.5, IF('RNV 04 2025'!L149="No implementadas", 0,"0" )))</f>
        <v>0</v>
      </c>
    </row>
    <row r="150" spans="1:7" x14ac:dyDescent="0.25">
      <c r="A150">
        <f>IF(LEN('RNV 04 2025'!G150)&gt;0, 1, 0)</f>
        <v>0</v>
      </c>
      <c r="B150">
        <f>IF('RNV 04 2025'!J150="En tiempo",1,0)</f>
        <v>0</v>
      </c>
      <c r="C150">
        <f t="shared" si="4"/>
        <v>0</v>
      </c>
      <c r="D150">
        <f>IF('RNV 04 2025'!G150="Acepta", 1, IF('RNV 04 2025'!G150="Rechaza", 0.5, IF(ISBLANK('RNV 04 2025'!G150), 0, )))</f>
        <v>0</v>
      </c>
      <c r="E150">
        <f>IF('RNV 04 2025'!I150="Se señala",1,0)</f>
        <v>0</v>
      </c>
      <c r="F150">
        <f t="shared" si="5"/>
        <v>0</v>
      </c>
      <c r="G150" t="str">
        <f>IF('RNV 04 2025'!L150="Implementadas", 1, IF('RNV 04 2025'!L150="Parcialmente implementadas", 0.5, IF('RNV 04 2025'!L150="No implementadas", 0,"0" )))</f>
        <v>0</v>
      </c>
    </row>
    <row r="151" spans="1:7" x14ac:dyDescent="0.25">
      <c r="A151">
        <f>IF(LEN('RNV 04 2025'!G151)&gt;0, 1, 0)</f>
        <v>0</v>
      </c>
      <c r="B151">
        <f>IF('RNV 04 2025'!J151="En tiempo",1,0)</f>
        <v>0</v>
      </c>
      <c r="C151">
        <f t="shared" si="4"/>
        <v>0</v>
      </c>
      <c r="D151">
        <f>IF('RNV 04 2025'!G151="Acepta", 1, IF('RNV 04 2025'!G151="Rechaza", 0.5, IF(ISBLANK('RNV 04 2025'!G151), 0, )))</f>
        <v>0</v>
      </c>
      <c r="E151">
        <f>IF('RNV 04 2025'!I151="Se señala",1,0)</f>
        <v>0</v>
      </c>
      <c r="F151">
        <f t="shared" si="5"/>
        <v>0</v>
      </c>
      <c r="G151" t="str">
        <f>IF('RNV 04 2025'!L151="Implementadas", 1, IF('RNV 04 2025'!L151="Parcialmente implementadas", 0.5, IF('RNV 04 2025'!L151="No implementadas", 0,"0" )))</f>
        <v>0</v>
      </c>
    </row>
    <row r="152" spans="1:7" x14ac:dyDescent="0.25">
      <c r="A152">
        <f>IF(LEN('RNV 04 2025'!G152)&gt;0, 1, 0)</f>
        <v>0</v>
      </c>
      <c r="B152">
        <f>IF('RNV 04 2025'!J152="En tiempo",1,0)</f>
        <v>0</v>
      </c>
      <c r="C152">
        <f t="shared" si="4"/>
        <v>0</v>
      </c>
      <c r="D152">
        <f>IF('RNV 04 2025'!G152="Acepta", 1, IF('RNV 04 2025'!G152="Rechaza", 0.5, IF(ISBLANK('RNV 04 2025'!G152), 0, )))</f>
        <v>0</v>
      </c>
      <c r="E152">
        <f>IF('RNV 04 2025'!I152="Se señala",1,0)</f>
        <v>0</v>
      </c>
      <c r="F152">
        <f t="shared" si="5"/>
        <v>0</v>
      </c>
      <c r="G152" t="str">
        <f>IF('RNV 04 2025'!L152="Implementadas", 1, IF('RNV 04 2025'!L152="Parcialmente implementadas", 0.5, IF('RNV 04 2025'!L152="No implementadas", 0,"0" )))</f>
        <v>0</v>
      </c>
    </row>
    <row r="153" spans="1:7" x14ac:dyDescent="0.25">
      <c r="A153">
        <f>IF(LEN('RNV 04 2025'!G153)&gt;0, 1, 0)</f>
        <v>0</v>
      </c>
      <c r="B153">
        <f>IF('RNV 04 2025'!J153="En tiempo",1,0)</f>
        <v>0</v>
      </c>
      <c r="C153">
        <f t="shared" si="4"/>
        <v>0</v>
      </c>
      <c r="D153">
        <f>IF('RNV 04 2025'!G153="Acepta", 1, IF('RNV 04 2025'!G153="Rechaza", 0.5, IF(ISBLANK('RNV 04 2025'!G153), 0, )))</f>
        <v>0</v>
      </c>
      <c r="E153">
        <f>IF('RNV 04 2025'!I153="Se señala",1,0)</f>
        <v>0</v>
      </c>
      <c r="F153">
        <f t="shared" si="5"/>
        <v>0</v>
      </c>
      <c r="G153" t="str">
        <f>IF('RNV 04 2025'!L153="Implementadas", 1, IF('RNV 04 2025'!L153="Parcialmente implementadas", 0.5, IF('RNV 04 2025'!L153="No implementadas", 0,"0" )))</f>
        <v>0</v>
      </c>
    </row>
    <row r="154" spans="1:7" x14ac:dyDescent="0.25">
      <c r="A154">
        <f>IF(LEN('RNV 04 2025'!G154)&gt;0, 1, 0)</f>
        <v>0</v>
      </c>
      <c r="B154">
        <f>IF('RNV 04 2025'!J154="En tiempo",1,0)</f>
        <v>0</v>
      </c>
      <c r="C154">
        <f t="shared" si="4"/>
        <v>0</v>
      </c>
      <c r="D154">
        <f>IF('RNV 04 2025'!G154="Acepta", 1, IF('RNV 04 2025'!G154="Rechaza", 0.5, IF(ISBLANK('RNV 04 2025'!G154), 0, )))</f>
        <v>0</v>
      </c>
      <c r="E154">
        <f>IF('RNV 04 2025'!I154="Se señala",1,0)</f>
        <v>0</v>
      </c>
      <c r="F154">
        <f t="shared" si="5"/>
        <v>0</v>
      </c>
      <c r="G154" t="str">
        <f>IF('RNV 04 2025'!L154="Implementadas", 1, IF('RNV 04 2025'!L154="Parcialmente implementadas", 0.5, IF('RNV 04 2025'!L154="No implementadas", 0,"0" )))</f>
        <v>0</v>
      </c>
    </row>
    <row r="155" spans="1:7" x14ac:dyDescent="0.25">
      <c r="A155">
        <f>IF(LEN('RNV 04 2025'!G155)&gt;0, 1, 0)</f>
        <v>0</v>
      </c>
      <c r="B155">
        <f>IF('RNV 04 2025'!J155="En tiempo",1,0)</f>
        <v>0</v>
      </c>
      <c r="C155">
        <f t="shared" si="4"/>
        <v>0</v>
      </c>
      <c r="D155">
        <f>IF('RNV 04 2025'!G155="Acepta", 1, IF('RNV 04 2025'!G155="Rechaza", 0.5, IF(ISBLANK('RNV 04 2025'!G155), 0, )))</f>
        <v>0</v>
      </c>
      <c r="E155">
        <f>IF('RNV 04 2025'!I155="Se señala",1,0)</f>
        <v>0</v>
      </c>
      <c r="F155">
        <f t="shared" si="5"/>
        <v>0</v>
      </c>
      <c r="G155" t="str">
        <f>IF('RNV 04 2025'!L155="Implementadas", 1, IF('RNV 04 2025'!L155="Parcialmente implementadas", 0.5, IF('RNV 04 2025'!L155="No implementadas", 0,"0" )))</f>
        <v>0</v>
      </c>
    </row>
    <row r="156" spans="1:7" x14ac:dyDescent="0.25">
      <c r="A156">
        <f>IF(LEN('RNV 04 2025'!G156)&gt;0, 1, 0)</f>
        <v>1</v>
      </c>
      <c r="B156">
        <f>IF('RNV 04 2025'!J156="En tiempo",1,0)</f>
        <v>1</v>
      </c>
      <c r="C156">
        <f t="shared" si="4"/>
        <v>1</v>
      </c>
      <c r="D156">
        <f>IF('RNV 04 2025'!G156="Acepta", 1, IF('RNV 04 2025'!G156="Rechaza", 0.5, IF(ISBLANK('RNV 04 2025'!G156), 0, )))</f>
        <v>0.5</v>
      </c>
      <c r="E156">
        <f>IF('RNV 04 2025'!I156="Se señala",1,0)</f>
        <v>1</v>
      </c>
      <c r="F156">
        <f t="shared" si="5"/>
        <v>0.75</v>
      </c>
      <c r="G156">
        <f>IF('RNV 04 2025'!L156="Implementadas", 1, IF('RNV 04 2025'!L156="Parcialmente implementadas", 0.5, IF('RNV 04 2025'!L156="No implementadas", 0,"0" )))</f>
        <v>0.5</v>
      </c>
    </row>
    <row r="157" spans="1:7" x14ac:dyDescent="0.25">
      <c r="A157">
        <f>IF(LEN('RNV 04 2025'!G157)&gt;0, 1, 0)</f>
        <v>0</v>
      </c>
      <c r="B157">
        <f>IF('RNV 04 2025'!J157="En tiempo",1,0)</f>
        <v>0</v>
      </c>
      <c r="C157">
        <f t="shared" si="4"/>
        <v>0</v>
      </c>
      <c r="D157">
        <f>IF('RNV 04 2025'!G157="Acepta", 1, IF('RNV 04 2025'!G157="Rechaza", 0.5, IF(ISBLANK('RNV 04 2025'!G157), 0, )))</f>
        <v>0</v>
      </c>
      <c r="E157">
        <f>IF('RNV 04 2025'!I157="Se señala",1,0)</f>
        <v>0</v>
      </c>
      <c r="F157">
        <f t="shared" si="5"/>
        <v>0</v>
      </c>
      <c r="G157" t="str">
        <f>IF('RNV 04 2025'!L157="Implementadas", 1, IF('RNV 04 2025'!L157="Parcialmente implementadas", 0.5, IF('RNV 04 2025'!L157="No implementadas", 0,"0" )))</f>
        <v>0</v>
      </c>
    </row>
    <row r="158" spans="1:7" x14ac:dyDescent="0.25">
      <c r="A158">
        <f>IF(LEN('RNV 04 2025'!G158)&gt;0, 1, 0)</f>
        <v>0</v>
      </c>
      <c r="B158">
        <f>IF('RNV 04 2025'!J158="En tiempo",1,0)</f>
        <v>0</v>
      </c>
      <c r="C158">
        <f t="shared" si="4"/>
        <v>0</v>
      </c>
      <c r="D158">
        <f>IF('RNV 04 2025'!G158="Acepta", 1, IF('RNV 04 2025'!G158="Rechaza", 0.5, IF(ISBLANK('RNV 04 2025'!G158), 0, )))</f>
        <v>0</v>
      </c>
      <c r="E158">
        <f>IF('RNV 04 2025'!I158="Se señala",1,0)</f>
        <v>0</v>
      </c>
      <c r="F158">
        <f t="shared" si="5"/>
        <v>0</v>
      </c>
      <c r="G158" t="str">
        <f>IF('RNV 04 2025'!L158="Implementadas", 1, IF('RNV 04 2025'!L158="Parcialmente implementadas", 0.5, IF('RNV 04 2025'!L158="No implementadas", 0,"0" )))</f>
        <v>0</v>
      </c>
    </row>
    <row r="159" spans="1:7" x14ac:dyDescent="0.25">
      <c r="A159">
        <f>IF(LEN('RNV 04 2025'!G159)&gt;0, 1, 0)</f>
        <v>1</v>
      </c>
      <c r="B159">
        <f>IF('RNV 04 2025'!J159="En tiempo",1,0)</f>
        <v>0</v>
      </c>
      <c r="C159">
        <f t="shared" si="4"/>
        <v>0.5</v>
      </c>
      <c r="D159">
        <f>IF('RNV 04 2025'!G159="Acepta", 1, IF('RNV 04 2025'!G159="Rechaza", 0.5, IF(ISBLANK('RNV 04 2025'!G159), 0, )))</f>
        <v>0.5</v>
      </c>
      <c r="E159">
        <f>IF('RNV 04 2025'!I159="Se señala",1,0)</f>
        <v>1</v>
      </c>
      <c r="F159">
        <f t="shared" si="5"/>
        <v>0.75</v>
      </c>
      <c r="G159">
        <f>IF('RNV 04 2025'!L159="Implementadas", 1, IF('RNV 04 2025'!L159="Parcialmente implementadas", 0.5, IF('RNV 04 2025'!L159="No implementadas", 0,"0" )))</f>
        <v>1</v>
      </c>
    </row>
    <row r="160" spans="1:7" x14ac:dyDescent="0.25">
      <c r="A160">
        <f>IF(LEN('RNV 04 2025'!G160)&gt;0, 1, 0)</f>
        <v>0</v>
      </c>
      <c r="B160">
        <f>IF('RNV 04 2025'!J160="En tiempo",1,0)</f>
        <v>0</v>
      </c>
      <c r="C160">
        <f t="shared" si="4"/>
        <v>0</v>
      </c>
      <c r="D160">
        <f>IF('RNV 04 2025'!G160="Acepta", 1, IF('RNV 04 2025'!G160="Rechaza", 0.5, IF(ISBLANK('RNV 04 2025'!G160), 0, )))</f>
        <v>0</v>
      </c>
      <c r="E160">
        <f>IF('RNV 04 2025'!I160="Se señala",1,0)</f>
        <v>0</v>
      </c>
      <c r="F160">
        <f t="shared" si="5"/>
        <v>0</v>
      </c>
      <c r="G160" t="str">
        <f>IF('RNV 04 2025'!L160="Implementadas", 1, IF('RNV 04 2025'!L160="Parcialmente implementadas", 0.5, IF('RNV 04 2025'!L160="No implementadas", 0,"0" )))</f>
        <v>0</v>
      </c>
    </row>
    <row r="161" spans="1:7" x14ac:dyDescent="0.25">
      <c r="A161">
        <f>IF(LEN('RNV 04 2025'!G161)&gt;0, 1, 0)</f>
        <v>0</v>
      </c>
      <c r="B161">
        <f>IF('RNV 04 2025'!J161="En tiempo",1,0)</f>
        <v>0</v>
      </c>
      <c r="C161">
        <f t="shared" si="4"/>
        <v>0</v>
      </c>
      <c r="D161">
        <f>IF('RNV 04 2025'!G161="Acepta", 1, IF('RNV 04 2025'!G161="Rechaza", 0.5, IF(ISBLANK('RNV 04 2025'!G161), 0, )))</f>
        <v>0</v>
      </c>
      <c r="E161">
        <f>IF('RNV 04 2025'!I161="Se señala",1,0)</f>
        <v>0</v>
      </c>
      <c r="F161">
        <f t="shared" si="5"/>
        <v>0</v>
      </c>
      <c r="G161" t="str">
        <f>IF('RNV 04 2025'!L161="Implementadas", 1, IF('RNV 04 2025'!L161="Parcialmente implementadas", 0.5, IF('RNV 04 2025'!L161="No implementadas", 0,"0" )))</f>
        <v>0</v>
      </c>
    </row>
    <row r="162" spans="1:7" x14ac:dyDescent="0.25">
      <c r="A162">
        <f>IF(LEN('RNV 04 2025'!G162)&gt;0, 1, 0)</f>
        <v>0</v>
      </c>
      <c r="B162">
        <f>IF('RNV 04 2025'!J162="En tiempo",1,0)</f>
        <v>0</v>
      </c>
      <c r="C162">
        <f t="shared" si="4"/>
        <v>0</v>
      </c>
      <c r="D162">
        <f>IF('RNV 04 2025'!G162="Acepta", 1, IF('RNV 04 2025'!G162="Rechaza", 0.5, IF(ISBLANK('RNV 04 2025'!G162), 0, )))</f>
        <v>0</v>
      </c>
      <c r="E162">
        <f>IF('RNV 04 2025'!I162="Se señala",1,0)</f>
        <v>0</v>
      </c>
      <c r="F162">
        <f t="shared" si="5"/>
        <v>0</v>
      </c>
      <c r="G162" t="str">
        <f>IF('RNV 04 2025'!L162="Implementadas", 1, IF('RNV 04 2025'!L162="Parcialmente implementadas", 0.5, IF('RNV 04 2025'!L162="No implementadas", 0,"0" )))</f>
        <v>0</v>
      </c>
    </row>
    <row r="163" spans="1:7" x14ac:dyDescent="0.25">
      <c r="A163">
        <f>IF(LEN('RNV 04 2025'!G163)&gt;0, 1, 0)</f>
        <v>0</v>
      </c>
      <c r="B163">
        <f>IF('RNV 04 2025'!J163="En tiempo",1,0)</f>
        <v>0</v>
      </c>
      <c r="C163">
        <f t="shared" si="4"/>
        <v>0</v>
      </c>
      <c r="D163">
        <f>IF('RNV 04 2025'!G163="Acepta", 1, IF('RNV 04 2025'!G163="Rechaza", 0.5, IF(ISBLANK('RNV 04 2025'!G163), 0, )))</f>
        <v>0</v>
      </c>
      <c r="E163">
        <f>IF('RNV 04 2025'!I163="Se señala",1,0)</f>
        <v>0</v>
      </c>
      <c r="F163">
        <f t="shared" si="5"/>
        <v>0</v>
      </c>
      <c r="G163" t="str">
        <f>IF('RNV 04 2025'!L163="Implementadas", 1, IF('RNV 04 2025'!L163="Parcialmente implementadas", 0.5, IF('RNV 04 2025'!L163="No implementadas", 0,"0" )))</f>
        <v>0</v>
      </c>
    </row>
    <row r="164" spans="1:7" x14ac:dyDescent="0.25">
      <c r="A164">
        <f>IF(LEN('RNV 04 2025'!G164)&gt;0, 1, 0)</f>
        <v>0</v>
      </c>
      <c r="B164">
        <f>IF('RNV 04 2025'!J164="En tiempo",1,0)</f>
        <v>0</v>
      </c>
      <c r="C164">
        <f t="shared" si="4"/>
        <v>0</v>
      </c>
      <c r="D164">
        <f>IF('RNV 04 2025'!G164="Acepta", 1, IF('RNV 04 2025'!G164="Rechaza", 0.5, IF(ISBLANK('RNV 04 2025'!G164), 0, )))</f>
        <v>0</v>
      </c>
      <c r="E164">
        <f>IF('RNV 04 2025'!I164="Se señala",1,0)</f>
        <v>0</v>
      </c>
      <c r="F164">
        <f t="shared" si="5"/>
        <v>0</v>
      </c>
      <c r="G164" t="str">
        <f>IF('RNV 04 2025'!L164="Implementadas", 1, IF('RNV 04 2025'!L164="Parcialmente implementadas", 0.5, IF('RNV 04 2025'!L164="No implementadas", 0,"0" )))</f>
        <v>0</v>
      </c>
    </row>
    <row r="165" spans="1:7" x14ac:dyDescent="0.25">
      <c r="A165">
        <f>IF(LEN('RNV 04 2025'!G165)&gt;0, 1, 0)</f>
        <v>0</v>
      </c>
      <c r="B165">
        <f>IF('RNV 04 2025'!J165="En tiempo",1,0)</f>
        <v>0</v>
      </c>
      <c r="C165">
        <f t="shared" si="4"/>
        <v>0</v>
      </c>
      <c r="D165">
        <f>IF('RNV 04 2025'!G165="Acepta", 1, IF('RNV 04 2025'!G165="Rechaza", 0.5, IF(ISBLANK('RNV 04 2025'!G165), 0, )))</f>
        <v>0</v>
      </c>
      <c r="E165">
        <f>IF('RNV 04 2025'!I165="Se señala",1,0)</f>
        <v>0</v>
      </c>
      <c r="F165">
        <f t="shared" si="5"/>
        <v>0</v>
      </c>
      <c r="G165" t="str">
        <f>IF('RNV 04 2025'!L165="Implementadas", 1, IF('RNV 04 2025'!L165="Parcialmente implementadas", 0.5, IF('RNV 04 2025'!L165="No implementadas", 0,"0" )))</f>
        <v>0</v>
      </c>
    </row>
    <row r="166" spans="1:7" x14ac:dyDescent="0.25">
      <c r="A166">
        <f>IF(LEN('RNV 04 2025'!G166)&gt;0, 1, 0)</f>
        <v>0</v>
      </c>
      <c r="B166">
        <f>IF('RNV 04 2025'!J166="En tiempo",1,0)</f>
        <v>0</v>
      </c>
      <c r="C166">
        <f t="shared" si="4"/>
        <v>0</v>
      </c>
      <c r="D166">
        <f>IF('RNV 04 2025'!G166="Acepta", 1, IF('RNV 04 2025'!G166="Rechaza", 0.5, IF(ISBLANK('RNV 04 2025'!G166), 0, )))</f>
        <v>0</v>
      </c>
      <c r="E166">
        <f>IF('RNV 04 2025'!I166="Se señala",1,0)</f>
        <v>0</v>
      </c>
      <c r="F166">
        <f t="shared" si="5"/>
        <v>0</v>
      </c>
      <c r="G166" t="str">
        <f>IF('RNV 04 2025'!L166="Implementadas", 1, IF('RNV 04 2025'!L166="Parcialmente implementadas", 0.5, IF('RNV 04 2025'!L166="No implementadas", 0,"0" )))</f>
        <v>0</v>
      </c>
    </row>
    <row r="167" spans="1:7" x14ac:dyDescent="0.25">
      <c r="A167">
        <f>IF(LEN('RNV 04 2025'!G167)&gt;0, 1, 0)</f>
        <v>0</v>
      </c>
      <c r="B167">
        <f>IF('RNV 04 2025'!J167="En tiempo",1,0)</f>
        <v>0</v>
      </c>
      <c r="C167">
        <f t="shared" si="4"/>
        <v>0</v>
      </c>
      <c r="D167">
        <f>IF('RNV 04 2025'!G167="Acepta", 1, IF('RNV 04 2025'!G167="Rechaza", 0.5, IF(ISBLANK('RNV 04 2025'!G167), 0, )))</f>
        <v>0</v>
      </c>
      <c r="E167">
        <f>IF('RNV 04 2025'!I167="Se señala",1,0)</f>
        <v>0</v>
      </c>
      <c r="F167">
        <f t="shared" si="5"/>
        <v>0</v>
      </c>
      <c r="G167" t="str">
        <f>IF('RNV 04 2025'!L167="Implementadas", 1, IF('RNV 04 2025'!L167="Parcialmente implementadas", 0.5, IF('RNV 04 2025'!L167="No implementadas", 0,"0" )))</f>
        <v>0</v>
      </c>
    </row>
    <row r="168" spans="1:7" x14ac:dyDescent="0.25">
      <c r="A168">
        <f>IF(LEN('RNV 04 2025'!G168)&gt;0, 1, 0)</f>
        <v>0</v>
      </c>
      <c r="B168">
        <f>IF('RNV 04 2025'!J168="En tiempo",1,0)</f>
        <v>0</v>
      </c>
      <c r="C168">
        <f t="shared" si="4"/>
        <v>0</v>
      </c>
      <c r="D168">
        <f>IF('RNV 04 2025'!G168="Acepta", 1, IF('RNV 04 2025'!G168="Rechaza", 0.5, IF(ISBLANK('RNV 04 2025'!G168), 0, )))</f>
        <v>0</v>
      </c>
      <c r="E168">
        <f>IF('RNV 04 2025'!I168="Se señala",1,0)</f>
        <v>0</v>
      </c>
      <c r="F168">
        <f t="shared" si="5"/>
        <v>0</v>
      </c>
      <c r="G168" t="str">
        <f>IF('RNV 04 2025'!L168="Implementadas", 1, IF('RNV 04 2025'!L168="Parcialmente implementadas", 0.5, IF('RNV 04 2025'!L168="No implementadas", 0,"0" )))</f>
        <v>0</v>
      </c>
    </row>
    <row r="169" spans="1:7" x14ac:dyDescent="0.25">
      <c r="A169">
        <f>IF(LEN('RNV 04 2025'!G169)&gt;0, 1, 0)</f>
        <v>0</v>
      </c>
      <c r="B169">
        <f>IF('RNV 04 2025'!J169="En tiempo",1,0)</f>
        <v>0</v>
      </c>
      <c r="C169">
        <f t="shared" si="4"/>
        <v>0</v>
      </c>
      <c r="D169">
        <f>IF('RNV 04 2025'!G169="Acepta", 1, IF('RNV 04 2025'!G169="Rechaza", 0.5, IF(ISBLANK('RNV 04 2025'!G169), 0, )))</f>
        <v>0</v>
      </c>
      <c r="E169">
        <f>IF('RNV 04 2025'!I169="Se señala",1,0)</f>
        <v>0</v>
      </c>
      <c r="F169">
        <f t="shared" si="5"/>
        <v>0</v>
      </c>
      <c r="G169" t="str">
        <f>IF('RNV 04 2025'!L169="Implementadas", 1, IF('RNV 04 2025'!L169="Parcialmente implementadas", 0.5, IF('RNV 04 2025'!L169="No implementadas", 0,"0" )))</f>
        <v>0</v>
      </c>
    </row>
    <row r="170" spans="1:7" x14ac:dyDescent="0.25">
      <c r="A170">
        <f>IF(LEN('RNV 04 2025'!G170)&gt;0, 1, 0)</f>
        <v>0</v>
      </c>
      <c r="B170">
        <f>IF('RNV 04 2025'!J170="En tiempo",1,0)</f>
        <v>0</v>
      </c>
      <c r="C170">
        <f t="shared" si="4"/>
        <v>0</v>
      </c>
      <c r="D170">
        <f>IF('RNV 04 2025'!G170="Acepta", 1, IF('RNV 04 2025'!G170="Rechaza", 0.5, IF(ISBLANK('RNV 04 2025'!G170), 0, )))</f>
        <v>0</v>
      </c>
      <c r="E170">
        <f>IF('RNV 04 2025'!I170="Se señala",1,0)</f>
        <v>0</v>
      </c>
      <c r="F170">
        <f t="shared" si="5"/>
        <v>0</v>
      </c>
      <c r="G170" t="str">
        <f>IF('RNV 04 2025'!L170="Implementadas", 1, IF('RNV 04 2025'!L170="Parcialmente implementadas", 0.5, IF('RNV 04 2025'!L170="No implementadas", 0,"0" )))</f>
        <v>0</v>
      </c>
    </row>
    <row r="171" spans="1:7" x14ac:dyDescent="0.25">
      <c r="A171">
        <f>IF(LEN('RNV 04 2025'!G171)&gt;0, 1, 0)</f>
        <v>0</v>
      </c>
      <c r="B171">
        <f>IF('RNV 04 2025'!J171="En tiempo",1,0)</f>
        <v>0</v>
      </c>
      <c r="C171">
        <f t="shared" si="4"/>
        <v>0</v>
      </c>
      <c r="D171">
        <f>IF('RNV 04 2025'!G171="Acepta", 1, IF('RNV 04 2025'!G171="Rechaza", 0.5, IF(ISBLANK('RNV 04 2025'!G171), 0, )))</f>
        <v>0</v>
      </c>
      <c r="E171">
        <f>IF('RNV 04 2025'!I171="Se señala",1,0)</f>
        <v>0</v>
      </c>
      <c r="F171">
        <f t="shared" si="5"/>
        <v>0</v>
      </c>
      <c r="G171" t="str">
        <f>IF('RNV 04 2025'!L171="Implementadas", 1, IF('RNV 04 2025'!L171="Parcialmente implementadas", 0.5, IF('RNV 04 2025'!L171="No implementadas", 0,"0" )))</f>
        <v>0</v>
      </c>
    </row>
    <row r="172" spans="1:7" x14ac:dyDescent="0.25">
      <c r="A172">
        <f>IF(LEN('RNV 04 2025'!G172)&gt;0, 1, 0)</f>
        <v>0</v>
      </c>
      <c r="B172">
        <f>IF('RNV 04 2025'!J172="En tiempo",1,0)</f>
        <v>0</v>
      </c>
      <c r="C172">
        <f t="shared" si="4"/>
        <v>0</v>
      </c>
      <c r="D172">
        <f>IF('RNV 04 2025'!G172="Acepta", 1, IF('RNV 04 2025'!G172="Rechaza", 0.5, IF(ISBLANK('RNV 04 2025'!G172), 0, )))</f>
        <v>0</v>
      </c>
      <c r="E172">
        <f>IF('RNV 04 2025'!I172="Se señala",1,0)</f>
        <v>0</v>
      </c>
      <c r="F172">
        <f t="shared" si="5"/>
        <v>0</v>
      </c>
      <c r="G172" t="str">
        <f>IF('RNV 04 2025'!L172="Implementadas", 1, IF('RNV 04 2025'!L172="Parcialmente implementadas", 0.5, IF('RNV 04 2025'!L172="No implementadas", 0,"0" )))</f>
        <v>0</v>
      </c>
    </row>
    <row r="173" spans="1:7" x14ac:dyDescent="0.25">
      <c r="A173">
        <f>IF(LEN('RNV 04 2025'!G173)&gt;0, 1, 0)</f>
        <v>0</v>
      </c>
      <c r="B173">
        <f>IF('RNV 04 2025'!J173="En tiempo",1,0)</f>
        <v>0</v>
      </c>
      <c r="C173">
        <f t="shared" si="4"/>
        <v>0</v>
      </c>
      <c r="D173">
        <f>IF('RNV 04 2025'!G173="Acepta", 1, IF('RNV 04 2025'!G173="Rechaza", 0.5, IF(ISBLANK('RNV 04 2025'!G173), 0, )))</f>
        <v>0</v>
      </c>
      <c r="E173">
        <f>IF('RNV 04 2025'!I173="Se señala",1,0)</f>
        <v>0</v>
      </c>
      <c r="F173">
        <f t="shared" si="5"/>
        <v>0</v>
      </c>
      <c r="G173" t="str">
        <f>IF('RNV 04 2025'!L173="Implementadas", 1, IF('RNV 04 2025'!L173="Parcialmente implementadas", 0.5, IF('RNV 04 2025'!L173="No implementadas", 0,"0" )))</f>
        <v>0</v>
      </c>
    </row>
    <row r="174" spans="1:7" x14ac:dyDescent="0.25">
      <c r="A174">
        <f>IF(LEN('RNV 04 2025'!G174)&gt;0, 1, 0)</f>
        <v>0</v>
      </c>
      <c r="B174">
        <f>IF('RNV 04 2025'!J174="En tiempo",1,0)</f>
        <v>0</v>
      </c>
      <c r="C174">
        <f t="shared" si="4"/>
        <v>0</v>
      </c>
      <c r="D174">
        <f>IF('RNV 04 2025'!G174="Acepta", 1, IF('RNV 04 2025'!G174="Rechaza", 0.5, IF(ISBLANK('RNV 04 2025'!G174), 0, )))</f>
        <v>0</v>
      </c>
      <c r="E174">
        <f>IF('RNV 04 2025'!I174="Se señala",1,0)</f>
        <v>0</v>
      </c>
      <c r="F174">
        <f t="shared" si="5"/>
        <v>0</v>
      </c>
      <c r="G174" t="str">
        <f>IF('RNV 04 2025'!L174="Implementadas", 1, IF('RNV 04 2025'!L174="Parcialmente implementadas", 0.5, IF('RNV 04 2025'!L174="No implementadas", 0,"0" )))</f>
        <v>0</v>
      </c>
    </row>
    <row r="175" spans="1:7" x14ac:dyDescent="0.25">
      <c r="A175">
        <f>IF(LEN('RNV 04 2025'!G175)&gt;0, 1, 0)</f>
        <v>0</v>
      </c>
      <c r="B175">
        <f>IF('RNV 04 2025'!J175="En tiempo",1,0)</f>
        <v>0</v>
      </c>
      <c r="C175">
        <f t="shared" si="4"/>
        <v>0</v>
      </c>
      <c r="D175">
        <f>IF('RNV 04 2025'!G175="Acepta", 1, IF('RNV 04 2025'!G175="Rechaza", 0.5, IF(ISBLANK('RNV 04 2025'!G175), 0, )))</f>
        <v>0</v>
      </c>
      <c r="E175">
        <f>IF('RNV 04 2025'!I175="Se señala",1,0)</f>
        <v>0</v>
      </c>
      <c r="F175">
        <f t="shared" si="5"/>
        <v>0</v>
      </c>
      <c r="G175" t="str">
        <f>IF('RNV 04 2025'!L175="Implementadas", 1, IF('RNV 04 2025'!L175="Parcialmente implementadas", 0.5, IF('RNV 04 2025'!L175="No implementadas", 0,"0" )))</f>
        <v>0</v>
      </c>
    </row>
    <row r="176" spans="1:7" x14ac:dyDescent="0.25">
      <c r="A176">
        <f>IF(LEN('RNV 04 2025'!G176)&gt;0, 1, 0)</f>
        <v>0</v>
      </c>
      <c r="B176">
        <f>IF('RNV 04 2025'!J176="En tiempo",1,0)</f>
        <v>0</v>
      </c>
      <c r="C176">
        <f t="shared" si="4"/>
        <v>0</v>
      </c>
      <c r="D176">
        <f>IF('RNV 04 2025'!G176="Acepta", 1, IF('RNV 04 2025'!G176="Rechaza", 0.5, IF(ISBLANK('RNV 04 2025'!G176), 0, )))</f>
        <v>0</v>
      </c>
      <c r="E176">
        <f>IF('RNV 04 2025'!I176="Se señala",1,0)</f>
        <v>0</v>
      </c>
      <c r="F176">
        <f t="shared" si="5"/>
        <v>0</v>
      </c>
      <c r="G176" t="str">
        <f>IF('RNV 04 2025'!L176="Implementadas", 1, IF('RNV 04 2025'!L176="Parcialmente implementadas", 0.5, IF('RNV 04 2025'!L176="No implementadas", 0,"0" )))</f>
        <v>0</v>
      </c>
    </row>
    <row r="177" spans="1:7" x14ac:dyDescent="0.25">
      <c r="A177">
        <f>IF(LEN('RNV 04 2025'!G177)&gt;0, 1, 0)</f>
        <v>1</v>
      </c>
      <c r="B177">
        <f>IF('RNV 04 2025'!J177="En tiempo",1,0)</f>
        <v>1</v>
      </c>
      <c r="C177">
        <f t="shared" si="4"/>
        <v>1</v>
      </c>
      <c r="D177">
        <f>IF('RNV 04 2025'!G177="Acepta", 1, IF('RNV 04 2025'!G177="Rechaza", 0.5, IF(ISBLANK('RNV 04 2025'!G177), 0, )))</f>
        <v>1</v>
      </c>
      <c r="E177">
        <f>IF('RNV 04 2025'!I177="Se señala",1,0)</f>
        <v>1</v>
      </c>
      <c r="F177">
        <f t="shared" si="5"/>
        <v>1</v>
      </c>
      <c r="G177" t="str">
        <f>IF('RNV 04 2025'!L177="Implementadas", 1, IF('RNV 04 2025'!L177="Parcialmente implementadas", 0.5, IF('RNV 04 2025'!L177="No implementadas", 0,"0" )))</f>
        <v>0</v>
      </c>
    </row>
    <row r="178" spans="1:7" x14ac:dyDescent="0.25">
      <c r="A178">
        <f>IF(LEN('RNV 04 2025'!G178)&gt;0, 1, 0)</f>
        <v>0</v>
      </c>
      <c r="B178">
        <f>IF('RNV 04 2025'!J178="En tiempo",1,0)</f>
        <v>0</v>
      </c>
      <c r="C178">
        <f t="shared" si="4"/>
        <v>0</v>
      </c>
      <c r="D178">
        <f>IF('RNV 04 2025'!G178="Acepta", 1, IF('RNV 04 2025'!G178="Rechaza", 0.5, IF(ISBLANK('RNV 04 2025'!G178), 0, )))</f>
        <v>0</v>
      </c>
      <c r="E178">
        <f>IF('RNV 04 2025'!I178="Se señala",1,0)</f>
        <v>0</v>
      </c>
      <c r="F178">
        <f t="shared" si="5"/>
        <v>0</v>
      </c>
      <c r="G178" t="str">
        <f>IF('RNV 04 2025'!L178="Implementadas", 1, IF('RNV 04 2025'!L178="Parcialmente implementadas", 0.5, IF('RNV 04 2025'!L178="No implementadas", 0,"0" )))</f>
        <v>0</v>
      </c>
    </row>
    <row r="179" spans="1:7" x14ac:dyDescent="0.25">
      <c r="A179">
        <f>IF(LEN('RNV 04 2025'!G179)&gt;0, 1, 0)</f>
        <v>0</v>
      </c>
      <c r="B179">
        <f>IF('RNV 04 2025'!J179="En tiempo",1,0)</f>
        <v>0</v>
      </c>
      <c r="C179">
        <f t="shared" si="4"/>
        <v>0</v>
      </c>
      <c r="D179">
        <f>IF('RNV 04 2025'!G179="Acepta", 1, IF('RNV 04 2025'!G179="Rechaza", 0.5, IF(ISBLANK('RNV 04 2025'!G179), 0, )))</f>
        <v>0</v>
      </c>
      <c r="E179">
        <f>IF('RNV 04 2025'!I179="Se señala",1,0)</f>
        <v>0</v>
      </c>
      <c r="F179">
        <f t="shared" si="5"/>
        <v>0</v>
      </c>
      <c r="G179" t="str">
        <f>IF('RNV 04 2025'!L179="Implementadas", 1, IF('RNV 04 2025'!L179="Parcialmente implementadas", 0.5, IF('RNV 04 2025'!L179="No implementadas", 0,"0" )))</f>
        <v>0</v>
      </c>
    </row>
    <row r="180" spans="1:7" x14ac:dyDescent="0.25">
      <c r="A180">
        <f>IF(LEN('RNV 04 2025'!G180)&gt;0, 1, 0)</f>
        <v>0</v>
      </c>
      <c r="B180">
        <f>IF('RNV 04 2025'!J180="En tiempo",1,0)</f>
        <v>0</v>
      </c>
      <c r="C180">
        <f t="shared" si="4"/>
        <v>0</v>
      </c>
      <c r="D180">
        <f>IF('RNV 04 2025'!G180="Acepta", 1, IF('RNV 04 2025'!G180="Rechaza", 0.5, IF(ISBLANK('RNV 04 2025'!G180), 0, )))</f>
        <v>0</v>
      </c>
      <c r="E180">
        <f>IF('RNV 04 2025'!I180="Se señala",1,0)</f>
        <v>0</v>
      </c>
      <c r="F180">
        <f t="shared" si="5"/>
        <v>0</v>
      </c>
      <c r="G180" t="str">
        <f>IF('RNV 04 2025'!L180="Implementadas", 1, IF('RNV 04 2025'!L180="Parcialmente implementadas", 0.5, IF('RNV 04 2025'!L180="No implementadas", 0,"0" )))</f>
        <v>0</v>
      </c>
    </row>
    <row r="181" spans="1:7" x14ac:dyDescent="0.25">
      <c r="A181">
        <f>IF(LEN('RNV 04 2025'!G181)&gt;0, 1, 0)</f>
        <v>0</v>
      </c>
      <c r="B181">
        <f>IF('RNV 04 2025'!J181="En tiempo",1,0)</f>
        <v>0</v>
      </c>
      <c r="C181">
        <f t="shared" si="4"/>
        <v>0</v>
      </c>
      <c r="D181">
        <f>IF('RNV 04 2025'!G181="Acepta", 1, IF('RNV 04 2025'!G181="Rechaza", 0.5, IF(ISBLANK('RNV 04 2025'!G181), 0, )))</f>
        <v>0</v>
      </c>
      <c r="E181">
        <f>IF('RNV 04 2025'!I181="Se señala",1,0)</f>
        <v>0</v>
      </c>
      <c r="F181">
        <f t="shared" si="5"/>
        <v>0</v>
      </c>
      <c r="G181" t="str">
        <f>IF('RNV 04 2025'!L181="Implementadas", 1, IF('RNV 04 2025'!L181="Parcialmente implementadas", 0.5, IF('RNV 04 2025'!L181="No implementadas", 0,"0" )))</f>
        <v>0</v>
      </c>
    </row>
    <row r="182" spans="1:7" x14ac:dyDescent="0.25">
      <c r="A182">
        <f>IF(LEN('RNV 04 2025'!G182)&gt;0, 1, 0)</f>
        <v>1</v>
      </c>
      <c r="B182">
        <f>IF('RNV 04 2025'!J182="En tiempo",1,0)</f>
        <v>1</v>
      </c>
      <c r="C182">
        <f t="shared" si="4"/>
        <v>1</v>
      </c>
      <c r="D182">
        <f>IF('RNV 04 2025'!G182="Acepta", 1, IF('RNV 04 2025'!G182="Rechaza", 0.5, IF(ISBLANK('RNV 04 2025'!G182), 0, )))</f>
        <v>1</v>
      </c>
      <c r="E182">
        <f>IF('RNV 04 2025'!I182="Se señala",1,0)</f>
        <v>1</v>
      </c>
      <c r="F182">
        <f t="shared" si="5"/>
        <v>1</v>
      </c>
      <c r="G182" t="str">
        <f>IF('RNV 04 2025'!L182="Implementadas", 1, IF('RNV 04 2025'!L182="Parcialmente implementadas", 0.5, IF('RNV 04 2025'!L182="No implementadas", 0,"0" )))</f>
        <v>0</v>
      </c>
    </row>
    <row r="183" spans="1:7" x14ac:dyDescent="0.25">
      <c r="A183">
        <f>IF(LEN('RNV 04 2025'!G183)&gt;0, 1, 0)</f>
        <v>0</v>
      </c>
      <c r="B183">
        <f>IF('RNV 04 2025'!J183="En tiempo",1,0)</f>
        <v>0</v>
      </c>
      <c r="C183">
        <f t="shared" si="4"/>
        <v>0</v>
      </c>
      <c r="D183">
        <f>IF('RNV 04 2025'!G183="Acepta", 1, IF('RNV 04 2025'!G183="Rechaza", 0.5, IF(ISBLANK('RNV 04 2025'!G183), 0, )))</f>
        <v>0</v>
      </c>
      <c r="E183">
        <f>IF('RNV 04 2025'!I183="Se señala",1,0)</f>
        <v>0</v>
      </c>
      <c r="F183">
        <f t="shared" si="5"/>
        <v>0</v>
      </c>
      <c r="G183" t="str">
        <f>IF('RNV 04 2025'!L183="Implementadas", 1, IF('RNV 04 2025'!L183="Parcialmente implementadas", 0.5, IF('RNV 04 2025'!L183="No implementadas", 0,"0" )))</f>
        <v>0</v>
      </c>
    </row>
    <row r="184" spans="1:7" x14ac:dyDescent="0.25">
      <c r="A184">
        <f>IF(LEN('RNV 04 2025'!G184)&gt;0, 1, 0)</f>
        <v>0</v>
      </c>
      <c r="B184">
        <f>IF('RNV 04 2025'!J184="En tiempo",1,0)</f>
        <v>0</v>
      </c>
      <c r="C184">
        <f t="shared" si="4"/>
        <v>0</v>
      </c>
      <c r="D184">
        <f>IF('RNV 04 2025'!G184="Acepta", 1, IF('RNV 04 2025'!G184="Rechaza", 0.5, IF(ISBLANK('RNV 04 2025'!G184), 0, )))</f>
        <v>0</v>
      </c>
      <c r="E184">
        <f>IF('RNV 04 2025'!I184="Se señala",1,0)</f>
        <v>0</v>
      </c>
      <c r="F184">
        <f t="shared" si="5"/>
        <v>0</v>
      </c>
      <c r="G184" t="str">
        <f>IF('RNV 04 2025'!L184="Implementadas", 1, IF('RNV 04 2025'!L184="Parcialmente implementadas", 0.5, IF('RNV 04 2025'!L184="No implementadas", 0,"0" )))</f>
        <v>0</v>
      </c>
    </row>
    <row r="185" spans="1:7" x14ac:dyDescent="0.25">
      <c r="A185">
        <f>IF(LEN('RNV 04 2025'!G185)&gt;0, 1, 0)</f>
        <v>0</v>
      </c>
      <c r="B185">
        <f>IF('RNV 04 2025'!J185="En tiempo",1,0)</f>
        <v>0</v>
      </c>
      <c r="C185">
        <f t="shared" si="4"/>
        <v>0</v>
      </c>
      <c r="D185">
        <f>IF('RNV 04 2025'!G185="Acepta", 1, IF('RNV 04 2025'!G185="Rechaza", 0.5, IF(ISBLANK('RNV 04 2025'!G185), 0, )))</f>
        <v>0</v>
      </c>
      <c r="E185">
        <f>IF('RNV 04 2025'!I185="Se señala",1,0)</f>
        <v>0</v>
      </c>
      <c r="F185">
        <f t="shared" si="5"/>
        <v>0</v>
      </c>
      <c r="G185" t="str">
        <f>IF('RNV 04 2025'!L185="Implementadas", 1, IF('RNV 04 2025'!L185="Parcialmente implementadas", 0.5, IF('RNV 04 2025'!L185="No implementadas", 0,"0" )))</f>
        <v>0</v>
      </c>
    </row>
    <row r="186" spans="1:7" x14ac:dyDescent="0.25">
      <c r="A186">
        <f>IF(LEN('RNV 04 2025'!G186)&gt;0, 1, 0)</f>
        <v>0</v>
      </c>
      <c r="B186">
        <f>IF('RNV 04 2025'!J186="En tiempo",1,0)</f>
        <v>0</v>
      </c>
      <c r="C186">
        <f t="shared" si="4"/>
        <v>0</v>
      </c>
      <c r="D186">
        <f>IF('RNV 04 2025'!G186="Acepta", 1, IF('RNV 04 2025'!G186="Rechaza", 0.5, IF(ISBLANK('RNV 04 2025'!G186), 0, )))</f>
        <v>0</v>
      </c>
      <c r="E186">
        <f>IF('RNV 04 2025'!I186="Se señala",1,0)</f>
        <v>0</v>
      </c>
      <c r="F186">
        <f t="shared" si="5"/>
        <v>0</v>
      </c>
      <c r="G186" t="str">
        <f>IF('RNV 04 2025'!L186="Implementadas", 1, IF('RNV 04 2025'!L186="Parcialmente implementadas", 0.5, IF('RNV 04 2025'!L186="No implementadas", 0,"0" )))</f>
        <v>0</v>
      </c>
    </row>
    <row r="187" spans="1:7" x14ac:dyDescent="0.25">
      <c r="A187">
        <f>IF(LEN('RNV 04 2025'!G187)&gt;0, 1, 0)</f>
        <v>0</v>
      </c>
      <c r="B187">
        <f>IF('RNV 04 2025'!J187="En tiempo",1,0)</f>
        <v>0</v>
      </c>
      <c r="C187">
        <f t="shared" si="4"/>
        <v>0</v>
      </c>
      <c r="D187">
        <f>IF('RNV 04 2025'!G187="Acepta", 1, IF('RNV 04 2025'!G187="Rechaza", 0.5, IF(ISBLANK('RNV 04 2025'!G187), 0, )))</f>
        <v>0</v>
      </c>
      <c r="E187">
        <f>IF('RNV 04 2025'!I187="Se señala",1,0)</f>
        <v>0</v>
      </c>
      <c r="F187">
        <f t="shared" si="5"/>
        <v>0</v>
      </c>
      <c r="G187" t="str">
        <f>IF('RNV 04 2025'!L187="Implementadas", 1, IF('RNV 04 2025'!L187="Parcialmente implementadas", 0.5, IF('RNV 04 2025'!L187="No implementadas", 0,"0" )))</f>
        <v>0</v>
      </c>
    </row>
    <row r="188" spans="1:7" x14ac:dyDescent="0.25">
      <c r="A188">
        <f>IF(LEN('RNV 04 2025'!G188)&gt;0, 1, 0)</f>
        <v>1</v>
      </c>
      <c r="B188">
        <f>IF('RNV 04 2025'!J188="En tiempo",1,0)</f>
        <v>1</v>
      </c>
      <c r="C188">
        <f t="shared" si="4"/>
        <v>1</v>
      </c>
      <c r="D188">
        <f>IF('RNV 04 2025'!G188="Acepta", 1, IF('RNV 04 2025'!G188="Rechaza", 0.5, IF(ISBLANK('RNV 04 2025'!G188), 0, )))</f>
        <v>1</v>
      </c>
      <c r="E188">
        <f>IF('RNV 04 2025'!I188="Se señala",1,0)</f>
        <v>1</v>
      </c>
      <c r="F188">
        <f t="shared" si="5"/>
        <v>1</v>
      </c>
      <c r="G188" t="str">
        <f>IF('RNV 04 2025'!L188="Implementadas", 1, IF('RNV 04 2025'!L188="Parcialmente implementadas", 0.5, IF('RNV 04 2025'!L188="No implementadas", 0,"0" )))</f>
        <v>0</v>
      </c>
    </row>
    <row r="189" spans="1:7" x14ac:dyDescent="0.25">
      <c r="A189">
        <f>IF(LEN('RNV 04 2025'!G189)&gt;0, 1, 0)</f>
        <v>0</v>
      </c>
      <c r="B189">
        <f>IF('RNV 04 2025'!J189="En tiempo",1,0)</f>
        <v>0</v>
      </c>
      <c r="C189">
        <f t="shared" si="4"/>
        <v>0</v>
      </c>
      <c r="D189">
        <f>IF('RNV 04 2025'!G189="Acepta", 1, IF('RNV 04 2025'!G189="Rechaza", 0.5, IF(ISBLANK('RNV 04 2025'!G189), 0, )))</f>
        <v>0</v>
      </c>
      <c r="E189">
        <f>IF('RNV 04 2025'!I189="Se señala",1,0)</f>
        <v>0</v>
      </c>
      <c r="F189">
        <f t="shared" si="5"/>
        <v>0</v>
      </c>
      <c r="G189" t="str">
        <f>IF('RNV 04 2025'!L189="Implementadas", 1, IF('RNV 04 2025'!L189="Parcialmente implementadas", 0.5, IF('RNV 04 2025'!L189="No implementadas", 0,"0" )))</f>
        <v>0</v>
      </c>
    </row>
    <row r="190" spans="1:7" x14ac:dyDescent="0.25">
      <c r="A190">
        <f>IF(LEN('RNV 04 2025'!G190)&gt;0, 1, 0)</f>
        <v>0</v>
      </c>
      <c r="B190">
        <f>IF('RNV 04 2025'!J190="En tiempo",1,0)</f>
        <v>0</v>
      </c>
      <c r="C190">
        <f t="shared" si="4"/>
        <v>0</v>
      </c>
      <c r="D190">
        <f>IF('RNV 04 2025'!G190="Acepta", 1, IF('RNV 04 2025'!G190="Rechaza", 0.5, IF(ISBLANK('RNV 04 2025'!G190), 0, )))</f>
        <v>0</v>
      </c>
      <c r="E190">
        <f>IF('RNV 04 2025'!I190="Se señala",1,0)</f>
        <v>0</v>
      </c>
      <c r="F190">
        <f t="shared" si="5"/>
        <v>0</v>
      </c>
      <c r="G190" t="str">
        <f>IF('RNV 04 2025'!L190="Implementadas", 1, IF('RNV 04 2025'!L190="Parcialmente implementadas", 0.5, IF('RNV 04 2025'!L190="No implementadas", 0,"0" )))</f>
        <v>0</v>
      </c>
    </row>
    <row r="191" spans="1:7" x14ac:dyDescent="0.25">
      <c r="A191">
        <f>IF(LEN('RNV 04 2025'!G191)&gt;0, 1, 0)</f>
        <v>0</v>
      </c>
      <c r="B191">
        <f>IF('RNV 04 2025'!J191="En tiempo",1,0)</f>
        <v>0</v>
      </c>
      <c r="C191">
        <f t="shared" si="4"/>
        <v>0</v>
      </c>
      <c r="D191">
        <f>IF('RNV 04 2025'!G191="Acepta", 1, IF('RNV 04 2025'!G191="Rechaza", 0.5, IF(ISBLANK('RNV 04 2025'!G191), 0, )))</f>
        <v>0</v>
      </c>
      <c r="E191">
        <f>IF('RNV 04 2025'!I191="Se señala",1,0)</f>
        <v>0</v>
      </c>
      <c r="F191">
        <f t="shared" si="5"/>
        <v>0</v>
      </c>
      <c r="G191" t="str">
        <f>IF('RNV 04 2025'!L191="Implementadas", 1, IF('RNV 04 2025'!L191="Parcialmente implementadas", 0.5, IF('RNV 04 2025'!L191="No implementadas", 0,"0" )))</f>
        <v>0</v>
      </c>
    </row>
    <row r="192" spans="1:7" x14ac:dyDescent="0.25">
      <c r="A192">
        <f>IF(LEN('RNV 04 2025'!G192)&gt;0, 1, 0)</f>
        <v>0</v>
      </c>
      <c r="B192">
        <f>IF('RNV 04 2025'!J192="En tiempo",1,0)</f>
        <v>0</v>
      </c>
      <c r="C192">
        <f t="shared" si="4"/>
        <v>0</v>
      </c>
      <c r="D192">
        <f>IF('RNV 04 2025'!G192="Acepta", 1, IF('RNV 04 2025'!G192="Rechaza", 0.5, IF(ISBLANK('RNV 04 2025'!G192), 0, )))</f>
        <v>0</v>
      </c>
      <c r="E192">
        <f>IF('RNV 04 2025'!I192="Se señala",1,0)</f>
        <v>0</v>
      </c>
      <c r="F192">
        <f t="shared" si="5"/>
        <v>0</v>
      </c>
      <c r="G192" t="str">
        <f>IF('RNV 04 2025'!L192="Implementadas", 1, IF('RNV 04 2025'!L192="Parcialmente implementadas", 0.5, IF('RNV 04 2025'!L192="No implementadas", 0,"0" )))</f>
        <v>0</v>
      </c>
    </row>
    <row r="193" spans="1:7" x14ac:dyDescent="0.25">
      <c r="A193">
        <f>IF(LEN('RNV 04 2025'!G193)&gt;0, 1, 0)</f>
        <v>0</v>
      </c>
      <c r="B193">
        <f>IF('RNV 04 2025'!J193="En tiempo",1,0)</f>
        <v>0</v>
      </c>
      <c r="C193">
        <f t="shared" si="4"/>
        <v>0</v>
      </c>
      <c r="D193">
        <f>IF('RNV 04 2025'!G193="Acepta", 1, IF('RNV 04 2025'!G193="Rechaza", 0.5, IF(ISBLANK('RNV 04 2025'!G193), 0, )))</f>
        <v>0</v>
      </c>
      <c r="E193">
        <f>IF('RNV 04 2025'!I193="Se señala",1,0)</f>
        <v>0</v>
      </c>
      <c r="F193">
        <f t="shared" si="5"/>
        <v>0</v>
      </c>
      <c r="G193" t="str">
        <f>IF('RNV 04 2025'!L193="Implementadas", 1, IF('RNV 04 2025'!L193="Parcialmente implementadas", 0.5, IF('RNV 04 2025'!L193="No implementadas", 0,"0" )))</f>
        <v>0</v>
      </c>
    </row>
    <row r="194" spans="1:7" x14ac:dyDescent="0.25">
      <c r="A194">
        <f>IF(LEN('RNV 04 2025'!G194)&gt;0, 1, 0)</f>
        <v>0</v>
      </c>
      <c r="B194">
        <f>IF('RNV 04 2025'!J194="En tiempo",1,0)</f>
        <v>0</v>
      </c>
      <c r="C194">
        <f t="shared" si="4"/>
        <v>0</v>
      </c>
      <c r="D194">
        <f>IF('RNV 04 2025'!G194="Acepta", 1, IF('RNV 04 2025'!G194="Rechaza", 0.5, IF(ISBLANK('RNV 04 2025'!G194), 0, )))</f>
        <v>0</v>
      </c>
      <c r="E194">
        <f>IF('RNV 04 2025'!I194="Se señala",1,0)</f>
        <v>0</v>
      </c>
      <c r="F194">
        <f t="shared" si="5"/>
        <v>0</v>
      </c>
      <c r="G194" t="str">
        <f>IF('RNV 04 2025'!L194="Implementadas", 1, IF('RNV 04 2025'!L194="Parcialmente implementadas", 0.5, IF('RNV 04 2025'!L194="No implementadas", 0,"0" )))</f>
        <v>0</v>
      </c>
    </row>
    <row r="195" spans="1:7" x14ac:dyDescent="0.25">
      <c r="A195">
        <f>IF(LEN('RNV 04 2025'!G195)&gt;0, 1, 0)</f>
        <v>0</v>
      </c>
      <c r="B195">
        <f>IF('RNV 04 2025'!J195="En tiempo",1,0)</f>
        <v>0</v>
      </c>
      <c r="C195">
        <f t="shared" ref="C195:C214" si="6">(A195+B195)/2</f>
        <v>0</v>
      </c>
      <c r="D195">
        <f>IF('RNV 04 2025'!G195="Acepta", 1, IF('RNV 04 2025'!G195="Rechaza", 0.5, IF(ISBLANK('RNV 04 2025'!G195), 0, )))</f>
        <v>0</v>
      </c>
      <c r="E195">
        <f>IF('RNV 04 2025'!I195="Se señala",1,0)</f>
        <v>0</v>
      </c>
      <c r="F195">
        <f t="shared" ref="F195:F214" si="7">(D195+E195)/2</f>
        <v>0</v>
      </c>
      <c r="G195" t="str">
        <f>IF('RNV 04 2025'!L195="Implementadas", 1, IF('RNV 04 2025'!L195="Parcialmente implementadas", 0.5, IF('RNV 04 2025'!L195="No implementadas", 0,"0" )))</f>
        <v>0</v>
      </c>
    </row>
    <row r="196" spans="1:7" x14ac:dyDescent="0.25">
      <c r="A196">
        <f>IF(LEN('RNV 04 2025'!G196)&gt;0, 1, 0)</f>
        <v>0</v>
      </c>
      <c r="B196">
        <f>IF('RNV 04 2025'!J196="En tiempo",1,0)</f>
        <v>0</v>
      </c>
      <c r="C196">
        <f t="shared" si="6"/>
        <v>0</v>
      </c>
      <c r="D196">
        <f>IF('RNV 04 2025'!G196="Acepta", 1, IF('RNV 04 2025'!G196="Rechaza", 0.5, IF(ISBLANK('RNV 04 2025'!G196), 0, )))</f>
        <v>0</v>
      </c>
      <c r="E196">
        <f>IF('RNV 04 2025'!I196="Se señala",1,0)</f>
        <v>0</v>
      </c>
      <c r="F196">
        <f t="shared" si="7"/>
        <v>0</v>
      </c>
      <c r="G196" t="str">
        <f>IF('RNV 04 2025'!L196="Implementadas", 1, IF('RNV 04 2025'!L196="Parcialmente implementadas", 0.5, IF('RNV 04 2025'!L196="No implementadas", 0,"0" )))</f>
        <v>0</v>
      </c>
    </row>
    <row r="197" spans="1:7" x14ac:dyDescent="0.25">
      <c r="A197">
        <f>IF(LEN('RNV 04 2025'!G197)&gt;0, 1, 0)</f>
        <v>0</v>
      </c>
      <c r="B197">
        <f>IF('RNV 04 2025'!J197="En tiempo",1,0)</f>
        <v>0</v>
      </c>
      <c r="C197">
        <f t="shared" si="6"/>
        <v>0</v>
      </c>
      <c r="D197">
        <f>IF('RNV 04 2025'!G197="Acepta", 1, IF('RNV 04 2025'!G197="Rechaza", 0.5, IF(ISBLANK('RNV 04 2025'!G197), 0, )))</f>
        <v>0</v>
      </c>
      <c r="E197">
        <f>IF('RNV 04 2025'!I197="Se señala",1,0)</f>
        <v>0</v>
      </c>
      <c r="F197">
        <f t="shared" si="7"/>
        <v>0</v>
      </c>
      <c r="G197" t="str">
        <f>IF('RNV 04 2025'!L197="Implementadas", 1, IF('RNV 04 2025'!L197="Parcialmente implementadas", 0.5, IF('RNV 04 2025'!L197="No implementadas", 0,"0" )))</f>
        <v>0</v>
      </c>
    </row>
    <row r="198" spans="1:7" x14ac:dyDescent="0.25">
      <c r="A198">
        <f>IF(LEN('RNV 04 2025'!G198)&gt;0, 1, 0)</f>
        <v>0</v>
      </c>
      <c r="B198">
        <f>IF('RNV 04 2025'!J198="En tiempo",1,0)</f>
        <v>0</v>
      </c>
      <c r="C198">
        <f t="shared" si="6"/>
        <v>0</v>
      </c>
      <c r="D198">
        <f>IF('RNV 04 2025'!G198="Acepta", 1, IF('RNV 04 2025'!G198="Rechaza", 0.5, IF(ISBLANK('RNV 04 2025'!G198), 0, )))</f>
        <v>0</v>
      </c>
      <c r="E198">
        <f>IF('RNV 04 2025'!I198="Se señala",1,0)</f>
        <v>0</v>
      </c>
      <c r="F198">
        <f t="shared" si="7"/>
        <v>0</v>
      </c>
      <c r="G198" t="str">
        <f>IF('RNV 04 2025'!L198="Implementadas", 1, IF('RNV 04 2025'!L198="Parcialmente implementadas", 0.5, IF('RNV 04 2025'!L198="No implementadas", 0,"0" )))</f>
        <v>0</v>
      </c>
    </row>
    <row r="199" spans="1:7" x14ac:dyDescent="0.25">
      <c r="A199">
        <f>IF(LEN('RNV 04 2025'!G199)&gt;0, 1, 0)</f>
        <v>0</v>
      </c>
      <c r="B199">
        <f>IF('RNV 04 2025'!J199="En tiempo",1,0)</f>
        <v>0</v>
      </c>
      <c r="C199">
        <f t="shared" si="6"/>
        <v>0</v>
      </c>
      <c r="D199">
        <f>IF('RNV 04 2025'!G199="Acepta", 1, IF('RNV 04 2025'!G199="Rechaza", 0.5, IF(ISBLANK('RNV 04 2025'!G199), 0, )))</f>
        <v>0</v>
      </c>
      <c r="E199">
        <f>IF('RNV 04 2025'!I199="Se señala",1,0)</f>
        <v>0</v>
      </c>
      <c r="F199">
        <f t="shared" si="7"/>
        <v>0</v>
      </c>
      <c r="G199" t="str">
        <f>IF('RNV 04 2025'!L199="Implementadas", 1, IF('RNV 04 2025'!L199="Parcialmente implementadas", 0.5, IF('RNV 04 2025'!L199="No implementadas", 0,"0" )))</f>
        <v>0</v>
      </c>
    </row>
    <row r="200" spans="1:7" x14ac:dyDescent="0.25">
      <c r="A200">
        <f>IF(LEN('RNV 04 2025'!G200)&gt;0, 1, 0)</f>
        <v>0</v>
      </c>
      <c r="B200">
        <f>IF('RNV 04 2025'!J200="En tiempo",1,0)</f>
        <v>0</v>
      </c>
      <c r="C200">
        <f t="shared" si="6"/>
        <v>0</v>
      </c>
      <c r="D200">
        <f>IF('RNV 04 2025'!G200="Acepta", 1, IF('RNV 04 2025'!G200="Rechaza", 0.5, IF(ISBLANK('RNV 04 2025'!G200), 0, )))</f>
        <v>0</v>
      </c>
      <c r="E200">
        <f>IF('RNV 04 2025'!I200="Se señala",1,0)</f>
        <v>0</v>
      </c>
      <c r="F200">
        <f t="shared" si="7"/>
        <v>0</v>
      </c>
      <c r="G200" t="str">
        <f>IF('RNV 04 2025'!L200="Implementadas", 1, IF('RNV 04 2025'!L200="Parcialmente implementadas", 0.5, IF('RNV 04 2025'!L200="No implementadas", 0,"0" )))</f>
        <v>0</v>
      </c>
    </row>
    <row r="201" spans="1:7" x14ac:dyDescent="0.25">
      <c r="A201">
        <f>IF(LEN('RNV 04 2025'!G201)&gt;0, 1, 0)</f>
        <v>0</v>
      </c>
      <c r="B201">
        <f>IF('RNV 04 2025'!J201="En tiempo",1,0)</f>
        <v>0</v>
      </c>
      <c r="C201">
        <f t="shared" si="6"/>
        <v>0</v>
      </c>
      <c r="D201">
        <f>IF('RNV 04 2025'!G201="Acepta", 1, IF('RNV 04 2025'!G201="Rechaza", 0.5, IF(ISBLANK('RNV 04 2025'!G201), 0, )))</f>
        <v>0</v>
      </c>
      <c r="E201">
        <f>IF('RNV 04 2025'!I201="Se señala",1,0)</f>
        <v>0</v>
      </c>
      <c r="F201">
        <f t="shared" si="7"/>
        <v>0</v>
      </c>
      <c r="G201" t="str">
        <f>IF('RNV 04 2025'!L201="Implementadas", 1, IF('RNV 04 2025'!L201="Parcialmente implementadas", 0.5, IF('RNV 04 2025'!L201="No implementadas", 0,"0" )))</f>
        <v>0</v>
      </c>
    </row>
    <row r="202" spans="1:7" x14ac:dyDescent="0.25">
      <c r="A202">
        <f>IF(LEN('RNV 04 2025'!G202)&gt;0, 1, 0)</f>
        <v>0</v>
      </c>
      <c r="B202">
        <f>IF('RNV 04 2025'!J202="En tiempo",1,0)</f>
        <v>0</v>
      </c>
      <c r="C202">
        <f t="shared" si="6"/>
        <v>0</v>
      </c>
      <c r="D202">
        <f>IF('RNV 04 2025'!G202="Acepta", 1, IF('RNV 04 2025'!G202="Rechaza", 0.5, IF(ISBLANK('RNV 04 2025'!G202), 0, )))</f>
        <v>0</v>
      </c>
      <c r="E202">
        <f>IF('RNV 04 2025'!I202="Se señala",1,0)</f>
        <v>0</v>
      </c>
      <c r="F202">
        <f t="shared" si="7"/>
        <v>0</v>
      </c>
      <c r="G202" t="str">
        <f>IF('RNV 04 2025'!L202="Implementadas", 1, IF('RNV 04 2025'!L202="Parcialmente implementadas", 0.5, IF('RNV 04 2025'!L202="No implementadas", 0,"0" )))</f>
        <v>0</v>
      </c>
    </row>
    <row r="203" spans="1:7" x14ac:dyDescent="0.25">
      <c r="A203">
        <f>IF(LEN('RNV 04 2025'!G203)&gt;0, 1, 0)</f>
        <v>1</v>
      </c>
      <c r="B203">
        <f>IF('RNV 04 2025'!J203="En tiempo",1,0)</f>
        <v>1</v>
      </c>
      <c r="C203">
        <f t="shared" si="6"/>
        <v>1</v>
      </c>
      <c r="D203">
        <f>IF('RNV 04 2025'!G203="Acepta", 1, IF('RNV 04 2025'!G203="Rechaza", 0.5, IF(ISBLANK('RNV 04 2025'!G203), 0, )))</f>
        <v>1</v>
      </c>
      <c r="E203">
        <f>IF('RNV 04 2025'!I203="Se señala",1,0)</f>
        <v>1</v>
      </c>
      <c r="F203">
        <f t="shared" si="7"/>
        <v>1</v>
      </c>
      <c r="G203" t="str">
        <f>IF('RNV 04 2025'!L203="Implementadas", 1, IF('RNV 04 2025'!L203="Parcialmente implementadas", 0.5, IF('RNV 04 2025'!L203="No implementadas", 0,"0" )))</f>
        <v>0</v>
      </c>
    </row>
    <row r="204" spans="1:7" x14ac:dyDescent="0.25">
      <c r="A204">
        <f>IF(LEN('RNV 04 2025'!G204)&gt;0, 1, 0)</f>
        <v>0</v>
      </c>
      <c r="B204">
        <f>IF('RNV 04 2025'!J204="En tiempo",1,0)</f>
        <v>0</v>
      </c>
      <c r="C204">
        <f t="shared" si="6"/>
        <v>0</v>
      </c>
      <c r="D204">
        <f>IF('RNV 04 2025'!G204="Acepta", 1, IF('RNV 04 2025'!G204="Rechaza", 0.5, IF(ISBLANK('RNV 04 2025'!G204), 0, )))</f>
        <v>0</v>
      </c>
      <c r="E204">
        <f>IF('RNV 04 2025'!I204="Se señala",1,0)</f>
        <v>0</v>
      </c>
      <c r="F204">
        <f t="shared" si="7"/>
        <v>0</v>
      </c>
      <c r="G204" t="str">
        <f>IF('RNV 04 2025'!L204="Implementadas", 1, IF('RNV 04 2025'!L204="Parcialmente implementadas", 0.5, IF('RNV 04 2025'!L204="No implementadas", 0,"0" )))</f>
        <v>0</v>
      </c>
    </row>
    <row r="205" spans="1:7" x14ac:dyDescent="0.25">
      <c r="A205">
        <f>IF(LEN('RNV 04 2025'!G205)&gt;0, 1, 0)</f>
        <v>0</v>
      </c>
      <c r="B205">
        <f>IF('RNV 04 2025'!J205="En tiempo",1,0)</f>
        <v>0</v>
      </c>
      <c r="C205">
        <f t="shared" si="6"/>
        <v>0</v>
      </c>
      <c r="D205">
        <f>IF('RNV 04 2025'!G205="Acepta", 1, IF('RNV 04 2025'!G205="Rechaza", 0.5, IF(ISBLANK('RNV 04 2025'!G205), 0, )))</f>
        <v>0</v>
      </c>
      <c r="E205">
        <f>IF('RNV 04 2025'!I205="Se señala",1,0)</f>
        <v>0</v>
      </c>
      <c r="F205">
        <f t="shared" si="7"/>
        <v>0</v>
      </c>
      <c r="G205" t="str">
        <f>IF('RNV 04 2025'!L205="Implementadas", 1, IF('RNV 04 2025'!L205="Parcialmente implementadas", 0.5, IF('RNV 04 2025'!L205="No implementadas", 0,"0" )))</f>
        <v>0</v>
      </c>
    </row>
    <row r="206" spans="1:7" x14ac:dyDescent="0.25">
      <c r="A206">
        <f>IF(LEN('RNV 04 2025'!G206)&gt;0, 1, 0)</f>
        <v>1</v>
      </c>
      <c r="B206">
        <f>IF('RNV 04 2025'!J206="En tiempo",1,0)</f>
        <v>1</v>
      </c>
      <c r="C206">
        <f t="shared" si="6"/>
        <v>1</v>
      </c>
      <c r="D206">
        <f>IF('RNV 04 2025'!G206="Acepta", 1, IF('RNV 04 2025'!G206="Rechaza", 0.5, IF(ISBLANK('RNV 04 2025'!G206), 0, )))</f>
        <v>1</v>
      </c>
      <c r="E206">
        <f>IF('RNV 04 2025'!I206="Se señala",1,0)</f>
        <v>1</v>
      </c>
      <c r="F206">
        <f t="shared" si="7"/>
        <v>1</v>
      </c>
      <c r="G206" t="str">
        <f>IF('RNV 04 2025'!L206="Implementadas", 1, IF('RNV 04 2025'!L206="Parcialmente implementadas", 0.5, IF('RNV 04 2025'!L206="No implementadas", 0,"0" )))</f>
        <v>0</v>
      </c>
    </row>
    <row r="207" spans="1:7" x14ac:dyDescent="0.25">
      <c r="A207">
        <f>IF(LEN('RNV 04 2025'!G207)&gt;0, 1, 0)</f>
        <v>0</v>
      </c>
      <c r="B207">
        <f>IF('RNV 04 2025'!J207="En tiempo",1,0)</f>
        <v>0</v>
      </c>
      <c r="C207">
        <f t="shared" si="6"/>
        <v>0</v>
      </c>
      <c r="D207">
        <f>IF('RNV 04 2025'!G207="Acepta", 1, IF('RNV 04 2025'!G207="Rechaza", 0.5, IF(ISBLANK('RNV 04 2025'!G207), 0, )))</f>
        <v>0</v>
      </c>
      <c r="E207">
        <f>IF('RNV 04 2025'!I207="Se señala",1,0)</f>
        <v>0</v>
      </c>
      <c r="F207">
        <f t="shared" si="7"/>
        <v>0</v>
      </c>
      <c r="G207" t="str">
        <f>IF('RNV 04 2025'!L207="Implementadas", 1, IF('RNV 04 2025'!L207="Parcialmente implementadas", 0.5, IF('RNV 04 2025'!L207="No implementadas", 0,"0" )))</f>
        <v>0</v>
      </c>
    </row>
    <row r="208" spans="1:7" x14ac:dyDescent="0.25">
      <c r="A208">
        <f>IF(LEN('RNV 04 2025'!G208)&gt;0, 1, 0)</f>
        <v>1</v>
      </c>
      <c r="B208">
        <f>IF('RNV 04 2025'!J208="En tiempo",1,0)</f>
        <v>1</v>
      </c>
      <c r="C208">
        <f t="shared" si="6"/>
        <v>1</v>
      </c>
      <c r="D208">
        <f>IF('RNV 04 2025'!G208="Acepta", 1, IF('RNV 04 2025'!G208="Rechaza", 0.5, IF(ISBLANK('RNV 04 2025'!G208), 0, )))</f>
        <v>1</v>
      </c>
      <c r="E208">
        <f>IF('RNV 04 2025'!I208="Se señala",1,0)</f>
        <v>1</v>
      </c>
      <c r="F208">
        <f t="shared" si="7"/>
        <v>1</v>
      </c>
      <c r="G208" t="str">
        <f>IF('RNV 04 2025'!L208="Implementadas", 1, IF('RNV 04 2025'!L208="Parcialmente implementadas", 0.5, IF('RNV 04 2025'!L208="No implementadas", 0,"0" )))</f>
        <v>0</v>
      </c>
    </row>
    <row r="209" spans="1:7" x14ac:dyDescent="0.25">
      <c r="A209">
        <f>IF(LEN('RNV 04 2025'!G209)&gt;0, 1, 0)</f>
        <v>0</v>
      </c>
      <c r="B209">
        <f>IF('RNV 04 2025'!J209="En tiempo",1,0)</f>
        <v>0</v>
      </c>
      <c r="C209">
        <f t="shared" si="6"/>
        <v>0</v>
      </c>
      <c r="D209">
        <f>IF('RNV 04 2025'!G209="Acepta", 1, IF('RNV 04 2025'!G209="Rechaza", 0.5, IF(ISBLANK('RNV 04 2025'!G209), 0, )))</f>
        <v>0</v>
      </c>
      <c r="E209">
        <f>IF('RNV 04 2025'!I209="Se señala",1,0)</f>
        <v>0</v>
      </c>
      <c r="F209">
        <f t="shared" si="7"/>
        <v>0</v>
      </c>
      <c r="G209" t="str">
        <f>IF('RNV 04 2025'!L209="Implementadas", 1, IF('RNV 04 2025'!L209="Parcialmente implementadas", 0.5, IF('RNV 04 2025'!L209="No implementadas", 0,"0" )))</f>
        <v>0</v>
      </c>
    </row>
    <row r="210" spans="1:7" x14ac:dyDescent="0.25">
      <c r="A210">
        <f>IF(LEN('RNV 04 2025'!G210)&gt;0, 1, 0)</f>
        <v>0</v>
      </c>
      <c r="B210">
        <f>IF('RNV 04 2025'!J210="En tiempo",1,0)</f>
        <v>0</v>
      </c>
      <c r="C210">
        <f t="shared" si="6"/>
        <v>0</v>
      </c>
      <c r="D210">
        <f>IF('RNV 04 2025'!G210="Acepta", 1, IF('RNV 04 2025'!G210="Rechaza", 0.5, IF(ISBLANK('RNV 04 2025'!G210), 0, )))</f>
        <v>0</v>
      </c>
      <c r="E210">
        <f>IF('RNV 04 2025'!I210="Se señala",1,0)</f>
        <v>0</v>
      </c>
      <c r="F210">
        <f t="shared" si="7"/>
        <v>0</v>
      </c>
      <c r="G210" t="str">
        <f>IF('RNV 04 2025'!L210="Implementadas", 1, IF('RNV 04 2025'!L210="Parcialmente implementadas", 0.5, IF('RNV 04 2025'!L210="No implementadas", 0,"0" )))</f>
        <v>0</v>
      </c>
    </row>
    <row r="211" spans="1:7" x14ac:dyDescent="0.25">
      <c r="A211">
        <f>IF(LEN('RNV 04 2025'!G211)&gt;0, 1, 0)</f>
        <v>0</v>
      </c>
      <c r="B211">
        <f>IF('RNV 04 2025'!J211="En tiempo",1,0)</f>
        <v>0</v>
      </c>
      <c r="C211">
        <f t="shared" si="6"/>
        <v>0</v>
      </c>
      <c r="D211">
        <f>IF('RNV 04 2025'!G211="Acepta", 1, IF('RNV 04 2025'!G211="Rechaza", 0.5, IF(ISBLANK('RNV 04 2025'!G211), 0, )))</f>
        <v>0</v>
      </c>
      <c r="E211">
        <f>IF('RNV 04 2025'!I211="Se señala",1,0)</f>
        <v>0</v>
      </c>
      <c r="F211">
        <f t="shared" si="7"/>
        <v>0</v>
      </c>
      <c r="G211" t="str">
        <f>IF('RNV 04 2025'!L211="Implementadas", 1, IF('RNV 04 2025'!L211="Parcialmente implementadas", 0.5, IF('RNV 04 2025'!L211="No implementadas", 0,"0" )))</f>
        <v>0</v>
      </c>
    </row>
    <row r="212" spans="1:7" x14ac:dyDescent="0.25">
      <c r="A212">
        <f>IF(LEN('RNV 04 2025'!G212)&gt;0, 1, 0)</f>
        <v>0</v>
      </c>
      <c r="B212">
        <f>IF('RNV 04 2025'!J212="En tiempo",1,0)</f>
        <v>0</v>
      </c>
      <c r="C212">
        <f t="shared" si="6"/>
        <v>0</v>
      </c>
      <c r="D212">
        <f>IF('RNV 04 2025'!G212="Acepta", 1, IF('RNV 04 2025'!G212="Rechaza", 0.5, IF(ISBLANK('RNV 04 2025'!G212), 0, )))</f>
        <v>0</v>
      </c>
      <c r="E212">
        <f>IF('RNV 04 2025'!I212="Se señala",1,0)</f>
        <v>0</v>
      </c>
      <c r="F212">
        <f t="shared" si="7"/>
        <v>0</v>
      </c>
      <c r="G212" t="str">
        <f>IF('RNV 04 2025'!L212="Implementadas", 1, IF('RNV 04 2025'!L212="Parcialmente implementadas", 0.5, IF('RNV 04 2025'!L212="No implementadas", 0,"0" )))</f>
        <v>0</v>
      </c>
    </row>
    <row r="213" spans="1:7" x14ac:dyDescent="0.25">
      <c r="A213">
        <f>IF(LEN('RNV 04 2025'!G213)&gt;0, 1, 0)</f>
        <v>0</v>
      </c>
      <c r="B213">
        <f>IF('RNV 04 2025'!J213="En tiempo",1,0)</f>
        <v>0</v>
      </c>
      <c r="C213">
        <f t="shared" si="6"/>
        <v>0</v>
      </c>
      <c r="D213">
        <f>IF('RNV 04 2025'!G213="Acepta", 1, IF('RNV 04 2025'!G213="Rechaza", 0.5, IF(ISBLANK('RNV 04 2025'!G213), 0, )))</f>
        <v>0</v>
      </c>
      <c r="E213">
        <f>IF('RNV 04 2025'!I213="Se señala",1,0)</f>
        <v>0</v>
      </c>
      <c r="F213">
        <f t="shared" si="7"/>
        <v>0</v>
      </c>
      <c r="G213" t="str">
        <f>IF('RNV 04 2025'!L213="Implementadas", 1, IF('RNV 04 2025'!L213="Parcialmente implementadas", 0.5, IF('RNV 04 2025'!L213="No implementadas", 0,"0" )))</f>
        <v>0</v>
      </c>
    </row>
    <row r="214" spans="1:7" x14ac:dyDescent="0.25">
      <c r="A214">
        <f>IF(LEN('RNV 04 2025'!G214)&gt;0, 1, 0)</f>
        <v>0</v>
      </c>
      <c r="B214">
        <f>IF('RNV 04 2025'!J214="En tiempo",1,0)</f>
        <v>0</v>
      </c>
      <c r="C214">
        <f t="shared" si="6"/>
        <v>0</v>
      </c>
      <c r="D214">
        <f>IF('RNV 04 2025'!G214="Acepta", 1, IF('RNV 04 2025'!G214="Rechaza", 0.5, IF(ISBLANK('RNV 04 2025'!G214), 0, )))</f>
        <v>0</v>
      </c>
      <c r="E214">
        <f>IF('RNV 04 2025'!I214="Se señala",1,0)</f>
        <v>0</v>
      </c>
      <c r="F214">
        <f t="shared" si="7"/>
        <v>0</v>
      </c>
      <c r="G214" t="str">
        <f>IF('RNV 04 2025'!L214="Implementadas", 1, IF('RNV 04 2025'!L214="Parcialmente implementadas", 0.5, IF('RNV 04 2025'!L214="No implementadas", 0,"0" )))</f>
        <v>0</v>
      </c>
    </row>
    <row r="215" spans="1:7" x14ac:dyDescent="0.25">
      <c r="A215">
        <f>IF(LEN('RNV 04 2025'!G215)&gt;0, 1, 0)</f>
        <v>0</v>
      </c>
      <c r="B215">
        <f>IF('RNV 04 2025'!J215="En tiempo",1,0)</f>
        <v>0</v>
      </c>
      <c r="C215">
        <f t="shared" ref="C215" si="8">(A215+B215)/2</f>
        <v>0</v>
      </c>
      <c r="D215">
        <f>IF('RNV 04 2025'!G215="Acepta", 1, IF('RNV 04 2025'!G215="Rechaza", 0.5, IF(ISBLANK('RNV 04 2025'!G215), 0, )))</f>
        <v>0</v>
      </c>
      <c r="E215">
        <f>IF('RNV 04 2025'!I215="Se señala",1,0)</f>
        <v>0</v>
      </c>
      <c r="F215">
        <f t="shared" ref="F215" si="9">(D215+E215)/2</f>
        <v>0</v>
      </c>
      <c r="G215" t="str">
        <f>IF('RNV 04 2025'!L215="Implementadas", 1, IF('RNV 04 2025'!L215="Parcialmente implementadas", 0.5, IF('RNV 04 2025'!L215="No implementadas", 0,"0" )))</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RNV2023</vt:lpstr>
      <vt:lpstr>DATA 2023</vt:lpstr>
      <vt:lpstr>RNV 01 2024</vt:lpstr>
      <vt:lpstr>DATA 01 2024</vt:lpstr>
      <vt:lpstr>RNV 02 2024</vt:lpstr>
      <vt:lpstr>DATA 02 2024</vt:lpstr>
      <vt:lpstr>RNV 01 2025</vt:lpstr>
      <vt:lpstr>DATA 01 2025</vt:lpstr>
      <vt:lpstr>RNV 02 2025</vt:lpstr>
      <vt:lpstr>DATA 02 2025</vt:lpstr>
      <vt:lpstr>RNV 03 2025</vt:lpstr>
      <vt:lpstr>DATA 03 2025</vt:lpstr>
      <vt:lpstr>RNV 04 2025</vt:lpstr>
      <vt:lpstr>DATA 04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Ejecutiva Sistema Estatal Anticorrupción</dc:creator>
  <cp:lastModifiedBy>Secretaría Ejecutiva Sistema Estatal Anticorrupción</cp:lastModifiedBy>
  <dcterms:created xsi:type="dcterms:W3CDTF">2024-01-04T19:31:09Z</dcterms:created>
  <dcterms:modified xsi:type="dcterms:W3CDTF">2025-07-04T19:49:13Z</dcterms:modified>
</cp:coreProperties>
</file>